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NavrkalovaR\Documents\Přebory\"/>
    </mc:Choice>
  </mc:AlternateContent>
  <bookViews>
    <workbookView xWindow="120" yWindow="45" windowWidth="19095" windowHeight="8445" activeTab="1"/>
  </bookViews>
  <sheets>
    <sheet name="Juniorky" sheetId="2" r:id="rId1"/>
    <sheet name="Junioři" sheetId="1" r:id="rId2"/>
  </sheets>
  <definedNames>
    <definedName name="_xlnm._FilterDatabase" localSheetId="0" hidden="1">Juniorky!$A$3:$Z$37</definedName>
    <definedName name="_xlnm._FilterDatabase" localSheetId="1" hidden="1">Junioři!$A$3:$Z$37</definedName>
    <definedName name="_xlnm.Print_Titles" localSheetId="0">Juniorky!$3:$3</definedName>
    <definedName name="_xlnm.Print_Titles" localSheetId="1">Junioři!$3:$3</definedName>
    <definedName name="_xlnm.Print_Area" localSheetId="0">Juniorky!$A$3:$Y$31</definedName>
    <definedName name="_xlnm.Print_Area" localSheetId="1">Junioři!$A$3:$Y$31</definedName>
  </definedNames>
  <calcPr calcId="152511"/>
</workbook>
</file>

<file path=xl/calcChain.xml><?xml version="1.0" encoding="utf-8"?>
<calcChain xmlns="http://schemas.openxmlformats.org/spreadsheetml/2006/main">
  <c r="X43" i="2" l="1"/>
  <c r="U39" i="2"/>
  <c r="S39" i="2"/>
  <c r="R39" i="2"/>
  <c r="Q39" i="2"/>
  <c r="O39" i="2"/>
  <c r="N39" i="2"/>
  <c r="M39" i="2"/>
  <c r="K39" i="2"/>
  <c r="J39" i="2"/>
  <c r="I39" i="2"/>
  <c r="G39" i="2"/>
  <c r="F39" i="2"/>
  <c r="Y37" i="2"/>
  <c r="X37" i="2"/>
  <c r="AD37" i="2" s="1"/>
  <c r="W37" i="2"/>
  <c r="V37" i="2"/>
  <c r="T37" i="2"/>
  <c r="P37" i="2"/>
  <c r="L37" i="2"/>
  <c r="H37" i="2"/>
  <c r="Y36" i="2"/>
  <c r="X36" i="2"/>
  <c r="AD36" i="2" s="1"/>
  <c r="W36" i="2"/>
  <c r="V36" i="2"/>
  <c r="T36" i="2"/>
  <c r="P36" i="2"/>
  <c r="L36" i="2"/>
  <c r="H36" i="2"/>
  <c r="Y35" i="2"/>
  <c r="X35" i="2"/>
  <c r="AD35" i="2" s="1"/>
  <c r="W35" i="2"/>
  <c r="V35" i="2"/>
  <c r="T35" i="2"/>
  <c r="P35" i="2"/>
  <c r="L35" i="2"/>
  <c r="H35" i="2"/>
  <c r="Y34" i="2"/>
  <c r="X34" i="2"/>
  <c r="AD34" i="2" s="1"/>
  <c r="W34" i="2"/>
  <c r="V34" i="2"/>
  <c r="T34" i="2"/>
  <c r="P34" i="2"/>
  <c r="L34" i="2"/>
  <c r="H34" i="2"/>
  <c r="Y33" i="2"/>
  <c r="X33" i="2"/>
  <c r="AD33" i="2" s="1"/>
  <c r="W33" i="2"/>
  <c r="V33" i="2"/>
  <c r="T33" i="2"/>
  <c r="P33" i="2"/>
  <c r="L33" i="2"/>
  <c r="H33" i="2"/>
  <c r="Y32" i="2"/>
  <c r="X32" i="2"/>
  <c r="AD32" i="2" s="1"/>
  <c r="W32" i="2"/>
  <c r="V32" i="2"/>
  <c r="T32" i="2"/>
  <c r="P32" i="2"/>
  <c r="L32" i="2"/>
  <c r="H32" i="2"/>
  <c r="Y31" i="2"/>
  <c r="X31" i="2"/>
  <c r="AD31" i="2" s="1"/>
  <c r="W31" i="2"/>
  <c r="V31" i="2"/>
  <c r="T31" i="2"/>
  <c r="P31" i="2"/>
  <c r="L31" i="2"/>
  <c r="H31" i="2"/>
  <c r="Y30" i="2"/>
  <c r="X30" i="2"/>
  <c r="AD30" i="2" s="1"/>
  <c r="W30" i="2"/>
  <c r="V30" i="2"/>
  <c r="T30" i="2"/>
  <c r="P30" i="2"/>
  <c r="L30" i="2"/>
  <c r="H30" i="2"/>
  <c r="Y29" i="2"/>
  <c r="X29" i="2"/>
  <c r="AD29" i="2" s="1"/>
  <c r="W29" i="2"/>
  <c r="V29" i="2"/>
  <c r="T29" i="2"/>
  <c r="P29" i="2"/>
  <c r="L29" i="2"/>
  <c r="H29" i="2"/>
  <c r="Y28" i="2"/>
  <c r="X28" i="2"/>
  <c r="AD28" i="2" s="1"/>
  <c r="W28" i="2"/>
  <c r="V28" i="2"/>
  <c r="T28" i="2"/>
  <c r="P28" i="2"/>
  <c r="L28" i="2"/>
  <c r="H28" i="2"/>
  <c r="Y27" i="2"/>
  <c r="X27" i="2"/>
  <c r="W27" i="2"/>
  <c r="V27" i="2"/>
  <c r="T27" i="2"/>
  <c r="P27" i="2"/>
  <c r="L27" i="2"/>
  <c r="H27" i="2"/>
  <c r="Y26" i="2"/>
  <c r="X26" i="2"/>
  <c r="W26" i="2"/>
  <c r="V26" i="2"/>
  <c r="T26" i="2"/>
  <c r="P26" i="2"/>
  <c r="L26" i="2"/>
  <c r="H26" i="2"/>
  <c r="Y25" i="2"/>
  <c r="X25" i="2"/>
  <c r="W25" i="2"/>
  <c r="V25" i="2"/>
  <c r="T25" i="2"/>
  <c r="P25" i="2"/>
  <c r="L25" i="2"/>
  <c r="H25" i="2"/>
  <c r="Y24" i="2"/>
  <c r="X24" i="2"/>
  <c r="W24" i="2"/>
  <c r="V24" i="2"/>
  <c r="T24" i="2"/>
  <c r="P24" i="2"/>
  <c r="L24" i="2"/>
  <c r="H24" i="2"/>
  <c r="Y23" i="2"/>
  <c r="X23" i="2"/>
  <c r="W23" i="2"/>
  <c r="V23" i="2"/>
  <c r="T23" i="2"/>
  <c r="P23" i="2"/>
  <c r="L23" i="2"/>
  <c r="H23" i="2"/>
  <c r="Y22" i="2"/>
  <c r="X22" i="2"/>
  <c r="W22" i="2"/>
  <c r="V22" i="2"/>
  <c r="T22" i="2"/>
  <c r="P22" i="2"/>
  <c r="L22" i="2"/>
  <c r="H22" i="2"/>
  <c r="Y21" i="2"/>
  <c r="X21" i="2"/>
  <c r="W21" i="2"/>
  <c r="V21" i="2"/>
  <c r="T21" i="2"/>
  <c r="P21" i="2"/>
  <c r="L21" i="2"/>
  <c r="H21" i="2"/>
  <c r="Y20" i="2"/>
  <c r="X20" i="2"/>
  <c r="W20" i="2"/>
  <c r="V20" i="2"/>
  <c r="T20" i="2"/>
  <c r="P20" i="2"/>
  <c r="L20" i="2"/>
  <c r="H20" i="2"/>
  <c r="Y19" i="2"/>
  <c r="X19" i="2"/>
  <c r="W19" i="2"/>
  <c r="V19" i="2"/>
  <c r="T19" i="2"/>
  <c r="P19" i="2"/>
  <c r="L19" i="2"/>
  <c r="H19" i="2"/>
  <c r="Y18" i="2"/>
  <c r="X18" i="2"/>
  <c r="W18" i="2"/>
  <c r="V18" i="2"/>
  <c r="T18" i="2"/>
  <c r="P18" i="2"/>
  <c r="L18" i="2"/>
  <c r="H18" i="2"/>
  <c r="Y17" i="2"/>
  <c r="X17" i="2"/>
  <c r="W17" i="2"/>
  <c r="V17" i="2"/>
  <c r="T17" i="2"/>
  <c r="P17" i="2"/>
  <c r="L17" i="2"/>
  <c r="H17" i="2"/>
  <c r="Y16" i="2"/>
  <c r="X16" i="2"/>
  <c r="W16" i="2"/>
  <c r="V16" i="2"/>
  <c r="T16" i="2"/>
  <c r="P16" i="2"/>
  <c r="L16" i="2"/>
  <c r="H16" i="2"/>
  <c r="Y15" i="2"/>
  <c r="X15" i="2"/>
  <c r="W15" i="2"/>
  <c r="V15" i="2"/>
  <c r="T15" i="2"/>
  <c r="P15" i="2"/>
  <c r="L15" i="2"/>
  <c r="H15" i="2"/>
  <c r="Y14" i="2"/>
  <c r="X14" i="2"/>
  <c r="W14" i="2"/>
  <c r="V14" i="2"/>
  <c r="T14" i="2"/>
  <c r="P14" i="2"/>
  <c r="L14" i="2"/>
  <c r="H14" i="2"/>
  <c r="Y13" i="2"/>
  <c r="X13" i="2"/>
  <c r="W13" i="2"/>
  <c r="V13" i="2"/>
  <c r="T13" i="2"/>
  <c r="P13" i="2"/>
  <c r="L13" i="2"/>
  <c r="H13" i="2"/>
  <c r="Y7" i="2"/>
  <c r="W7" i="2"/>
  <c r="V7" i="2"/>
  <c r="T7" i="2"/>
  <c r="P7" i="2"/>
  <c r="L7" i="2"/>
  <c r="H7" i="2"/>
  <c r="Y5" i="2"/>
  <c r="W5" i="2"/>
  <c r="V5" i="2"/>
  <c r="T5" i="2"/>
  <c r="P5" i="2"/>
  <c r="L5" i="2"/>
  <c r="H5" i="2"/>
  <c r="Y11" i="2"/>
  <c r="W11" i="2"/>
  <c r="V11" i="2"/>
  <c r="T11" i="2"/>
  <c r="P11" i="2"/>
  <c r="L11" i="2"/>
  <c r="H11" i="2"/>
  <c r="Y4" i="2"/>
  <c r="W4" i="2"/>
  <c r="V4" i="2"/>
  <c r="T4" i="2"/>
  <c r="P4" i="2"/>
  <c r="L4" i="2"/>
  <c r="H4" i="2"/>
  <c r="Y8" i="2"/>
  <c r="W8" i="2"/>
  <c r="V8" i="2"/>
  <c r="T8" i="2"/>
  <c r="P8" i="2"/>
  <c r="L8" i="2"/>
  <c r="H8" i="2"/>
  <c r="Y10" i="2"/>
  <c r="W10" i="2"/>
  <c r="V10" i="2"/>
  <c r="T10" i="2"/>
  <c r="P10" i="2"/>
  <c r="L10" i="2"/>
  <c r="H10" i="2"/>
  <c r="Y9" i="2"/>
  <c r="W9" i="2"/>
  <c r="V9" i="2"/>
  <c r="T9" i="2"/>
  <c r="P9" i="2"/>
  <c r="L9" i="2"/>
  <c r="H9" i="2"/>
  <c r="Y6" i="2"/>
  <c r="W6" i="2"/>
  <c r="V6" i="2"/>
  <c r="T6" i="2"/>
  <c r="P6" i="2"/>
  <c r="L6" i="2"/>
  <c r="H6" i="2"/>
  <c r="Y12" i="2"/>
  <c r="W12" i="2"/>
  <c r="V12" i="2"/>
  <c r="T12" i="2"/>
  <c r="P12" i="2"/>
  <c r="L12" i="2"/>
  <c r="H12" i="2"/>
  <c r="X43" i="1"/>
  <c r="U39" i="1"/>
  <c r="S39" i="1"/>
  <c r="R39" i="1"/>
  <c r="Q39" i="1"/>
  <c r="O39" i="1"/>
  <c r="N39" i="1"/>
  <c r="M39" i="1"/>
  <c r="K39" i="1"/>
  <c r="J39" i="1"/>
  <c r="I39" i="1"/>
  <c r="G39" i="1"/>
  <c r="F39" i="1"/>
  <c r="Y37" i="1"/>
  <c r="X37" i="1"/>
  <c r="AD37" i="1" s="1"/>
  <c r="W37" i="1"/>
  <c r="V37" i="1"/>
  <c r="T37" i="1"/>
  <c r="P37" i="1"/>
  <c r="L37" i="1"/>
  <c r="H37" i="1"/>
  <c r="Y36" i="1"/>
  <c r="X36" i="1"/>
  <c r="AD36" i="1" s="1"/>
  <c r="W36" i="1"/>
  <c r="V36" i="1"/>
  <c r="T36" i="1"/>
  <c r="P36" i="1"/>
  <c r="L36" i="1"/>
  <c r="H36" i="1"/>
  <c r="Y35" i="1"/>
  <c r="X35" i="1"/>
  <c r="AD35" i="1" s="1"/>
  <c r="W35" i="1"/>
  <c r="V35" i="1"/>
  <c r="T35" i="1"/>
  <c r="P35" i="1"/>
  <c r="L35" i="1"/>
  <c r="H35" i="1"/>
  <c r="Y34" i="1"/>
  <c r="X34" i="1"/>
  <c r="AD34" i="1" s="1"/>
  <c r="W34" i="1"/>
  <c r="V34" i="1"/>
  <c r="T34" i="1"/>
  <c r="P34" i="1"/>
  <c r="L34" i="1"/>
  <c r="H34" i="1"/>
  <c r="Y33" i="1"/>
  <c r="X33" i="1"/>
  <c r="AD33" i="1" s="1"/>
  <c r="W33" i="1"/>
  <c r="V33" i="1"/>
  <c r="T33" i="1"/>
  <c r="P33" i="1"/>
  <c r="L33" i="1"/>
  <c r="H33" i="1"/>
  <c r="Y32" i="1"/>
  <c r="X32" i="1"/>
  <c r="AD32" i="1" s="1"/>
  <c r="W32" i="1"/>
  <c r="V32" i="1"/>
  <c r="T32" i="1"/>
  <c r="P32" i="1"/>
  <c r="L32" i="1"/>
  <c r="H32" i="1"/>
  <c r="Y31" i="1"/>
  <c r="X31" i="1"/>
  <c r="AD31" i="1" s="1"/>
  <c r="W31" i="1"/>
  <c r="V31" i="1"/>
  <c r="T31" i="1"/>
  <c r="P31" i="1"/>
  <c r="L31" i="1"/>
  <c r="H31" i="1"/>
  <c r="Y30" i="1"/>
  <c r="X30" i="1"/>
  <c r="AD30" i="1" s="1"/>
  <c r="W30" i="1"/>
  <c r="V30" i="1"/>
  <c r="T30" i="1"/>
  <c r="P30" i="1"/>
  <c r="L30" i="1"/>
  <c r="H30" i="1"/>
  <c r="Y29" i="1"/>
  <c r="X29" i="1"/>
  <c r="AD29" i="1" s="1"/>
  <c r="W29" i="1"/>
  <c r="V29" i="1"/>
  <c r="T29" i="1"/>
  <c r="P29" i="1"/>
  <c r="L29" i="1"/>
  <c r="H29" i="1"/>
  <c r="Y28" i="1"/>
  <c r="X28" i="1"/>
  <c r="AD28" i="1" s="1"/>
  <c r="W28" i="1"/>
  <c r="V28" i="1"/>
  <c r="T28" i="1"/>
  <c r="P28" i="1"/>
  <c r="L28" i="1"/>
  <c r="H28" i="1"/>
  <c r="Y27" i="1"/>
  <c r="X27" i="1"/>
  <c r="W27" i="1"/>
  <c r="V27" i="1"/>
  <c r="T27" i="1"/>
  <c r="P27" i="1"/>
  <c r="L27" i="1"/>
  <c r="H27" i="1"/>
  <c r="Y26" i="1"/>
  <c r="X26" i="1"/>
  <c r="W26" i="1"/>
  <c r="V26" i="1"/>
  <c r="T26" i="1"/>
  <c r="P26" i="1"/>
  <c r="L26" i="1"/>
  <c r="H26" i="1"/>
  <c r="Y25" i="1"/>
  <c r="X25" i="1"/>
  <c r="W25" i="1"/>
  <c r="V25" i="1"/>
  <c r="T25" i="1"/>
  <c r="P25" i="1"/>
  <c r="L25" i="1"/>
  <c r="H25" i="1"/>
  <c r="Y24" i="1"/>
  <c r="X24" i="1"/>
  <c r="W24" i="1"/>
  <c r="V24" i="1"/>
  <c r="T24" i="1"/>
  <c r="P24" i="1"/>
  <c r="L24" i="1"/>
  <c r="H24" i="1"/>
  <c r="Y23" i="1"/>
  <c r="X23" i="1"/>
  <c r="W23" i="1"/>
  <c r="V23" i="1"/>
  <c r="T23" i="1"/>
  <c r="P23" i="1"/>
  <c r="L23" i="1"/>
  <c r="H23" i="1"/>
  <c r="Y22" i="1"/>
  <c r="X22" i="1"/>
  <c r="W22" i="1"/>
  <c r="V22" i="1"/>
  <c r="T22" i="1"/>
  <c r="P22" i="1"/>
  <c r="L22" i="1"/>
  <c r="H22" i="1"/>
  <c r="Y21" i="1"/>
  <c r="X21" i="1"/>
  <c r="W21" i="1"/>
  <c r="V21" i="1"/>
  <c r="T21" i="1"/>
  <c r="P21" i="1"/>
  <c r="L21" i="1"/>
  <c r="H21" i="1"/>
  <c r="Y20" i="1"/>
  <c r="X20" i="1"/>
  <c r="W20" i="1"/>
  <c r="V20" i="1"/>
  <c r="T20" i="1"/>
  <c r="P20" i="1"/>
  <c r="L20" i="1"/>
  <c r="H20" i="1"/>
  <c r="Y16" i="1"/>
  <c r="W16" i="1"/>
  <c r="V16" i="1"/>
  <c r="T16" i="1"/>
  <c r="P16" i="1"/>
  <c r="L16" i="1"/>
  <c r="H16" i="1"/>
  <c r="Y19" i="1"/>
  <c r="X19" i="1"/>
  <c r="W19" i="1"/>
  <c r="V19" i="1"/>
  <c r="T19" i="1"/>
  <c r="P19" i="1"/>
  <c r="L19" i="1"/>
  <c r="H19" i="1"/>
  <c r="Y7" i="1"/>
  <c r="W7" i="1"/>
  <c r="V7" i="1"/>
  <c r="T7" i="1"/>
  <c r="P7" i="1"/>
  <c r="L7" i="1"/>
  <c r="H7" i="1"/>
  <c r="Y8" i="1"/>
  <c r="W8" i="1"/>
  <c r="V8" i="1"/>
  <c r="T8" i="1"/>
  <c r="P8" i="1"/>
  <c r="L8" i="1"/>
  <c r="H8" i="1"/>
  <c r="Y4" i="1"/>
  <c r="W4" i="1"/>
  <c r="V4" i="1"/>
  <c r="T4" i="1"/>
  <c r="P4" i="1"/>
  <c r="L4" i="1"/>
  <c r="H4" i="1"/>
  <c r="Y17" i="1"/>
  <c r="W17" i="1"/>
  <c r="V17" i="1"/>
  <c r="T17" i="1"/>
  <c r="P17" i="1"/>
  <c r="L17" i="1"/>
  <c r="H17" i="1"/>
  <c r="Y14" i="1"/>
  <c r="W14" i="1"/>
  <c r="V14" i="1"/>
  <c r="T14" i="1"/>
  <c r="P14" i="1"/>
  <c r="L14" i="1"/>
  <c r="H14" i="1"/>
  <c r="Y15" i="1"/>
  <c r="W15" i="1"/>
  <c r="V15" i="1"/>
  <c r="T15" i="1"/>
  <c r="P15" i="1"/>
  <c r="L15" i="1"/>
  <c r="H15" i="1"/>
  <c r="Y12" i="1"/>
  <c r="W12" i="1"/>
  <c r="V12" i="1"/>
  <c r="T12" i="1"/>
  <c r="P12" i="1"/>
  <c r="L12" i="1"/>
  <c r="H12" i="1"/>
  <c r="Y18" i="1"/>
  <c r="X18" i="1"/>
  <c r="W18" i="1"/>
  <c r="V18" i="1"/>
  <c r="T18" i="1"/>
  <c r="P18" i="1"/>
  <c r="L18" i="1"/>
  <c r="H18" i="1"/>
  <c r="Y13" i="1"/>
  <c r="W13" i="1"/>
  <c r="V13" i="1"/>
  <c r="T13" i="1"/>
  <c r="P13" i="1"/>
  <c r="L13" i="1"/>
  <c r="H13" i="1"/>
  <c r="Y5" i="1"/>
  <c r="W5" i="1"/>
  <c r="V5" i="1"/>
  <c r="T5" i="1"/>
  <c r="P5" i="1"/>
  <c r="L5" i="1"/>
  <c r="H5" i="1"/>
  <c r="Y9" i="1"/>
  <c r="W9" i="1"/>
  <c r="V9" i="1"/>
  <c r="T9" i="1"/>
  <c r="P9" i="1"/>
  <c r="L9" i="1"/>
  <c r="H9" i="1"/>
  <c r="Y11" i="1"/>
  <c r="W11" i="1"/>
  <c r="V11" i="1"/>
  <c r="T11" i="1"/>
  <c r="P11" i="1"/>
  <c r="L11" i="1"/>
  <c r="H11" i="1"/>
  <c r="Y6" i="1"/>
  <c r="W6" i="1"/>
  <c r="V6" i="1"/>
  <c r="T6" i="1"/>
  <c r="P6" i="1"/>
  <c r="L6" i="1"/>
  <c r="H6" i="1"/>
  <c r="Y10" i="1"/>
  <c r="W10" i="1"/>
  <c r="V10" i="1"/>
  <c r="T10" i="1"/>
  <c r="P10" i="1"/>
  <c r="L10" i="1"/>
  <c r="H10" i="1"/>
  <c r="X6" i="2" l="1"/>
  <c r="X9" i="2"/>
  <c r="X11" i="2"/>
  <c r="X17" i="1"/>
  <c r="L39" i="2"/>
  <c r="X5" i="2"/>
  <c r="X7" i="2"/>
  <c r="X7" i="1"/>
  <c r="X8" i="1"/>
  <c r="X16" i="1"/>
  <c r="X14" i="1"/>
  <c r="X4" i="1"/>
  <c r="X12" i="1"/>
  <c r="X15" i="1"/>
  <c r="X9" i="1"/>
  <c r="X5" i="1"/>
  <c r="T39" i="2"/>
  <c r="X4" i="2"/>
  <c r="W39" i="2"/>
  <c r="X13" i="1"/>
  <c r="X8" i="2"/>
  <c r="X10" i="2"/>
  <c r="P39" i="2"/>
  <c r="V39" i="2"/>
  <c r="Y39" i="2"/>
  <c r="H39" i="2"/>
  <c r="D43" i="2"/>
  <c r="X12" i="2"/>
  <c r="X11" i="1"/>
  <c r="T39" i="1"/>
  <c r="L39" i="1"/>
  <c r="X6" i="1"/>
  <c r="Y39" i="1"/>
  <c r="W39" i="1"/>
  <c r="D43" i="1"/>
  <c r="H39" i="1"/>
  <c r="P39" i="1"/>
  <c r="V39" i="1"/>
  <c r="X42" i="2"/>
  <c r="X41" i="2"/>
  <c r="X42" i="1"/>
  <c r="X41" i="1"/>
  <c r="X10" i="1"/>
  <c r="X39" i="2" l="1"/>
  <c r="D41" i="2"/>
  <c r="D41" i="1"/>
  <c r="D42" i="2"/>
  <c r="D42" i="1"/>
  <c r="X39" i="1"/>
</calcChain>
</file>

<file path=xl/sharedStrings.xml><?xml version="1.0" encoding="utf-8"?>
<sst xmlns="http://schemas.openxmlformats.org/spreadsheetml/2006/main" count="130" uniqueCount="75">
  <si>
    <t>Dráha č.1</t>
  </si>
  <si>
    <t>Dráha č.2</t>
  </si>
  <si>
    <t>Dráha č.3</t>
  </si>
  <si>
    <t>Dráha č.4</t>
  </si>
  <si>
    <t>První nához</t>
  </si>
  <si>
    <t>Celkem</t>
  </si>
  <si>
    <t>Pořadí</t>
  </si>
  <si>
    <t>Start. Číslo</t>
  </si>
  <si>
    <t>Oddíl</t>
  </si>
  <si>
    <t>Hráč</t>
  </si>
  <si>
    <t>reg. Č.</t>
  </si>
  <si>
    <t>1 Plné</t>
  </si>
  <si>
    <t>1 Dor.</t>
  </si>
  <si>
    <t>1 Celk.</t>
  </si>
  <si>
    <t>1 CH.</t>
  </si>
  <si>
    <t>2 Plné</t>
  </si>
  <si>
    <t>2 Dor.</t>
  </si>
  <si>
    <t>2 Celk.</t>
  </si>
  <si>
    <t>2 CH.</t>
  </si>
  <si>
    <t>3 Plné</t>
  </si>
  <si>
    <t>3 Dor.</t>
  </si>
  <si>
    <t>3 Celk.</t>
  </si>
  <si>
    <t>3 CH.</t>
  </si>
  <si>
    <t>4 Plné</t>
  </si>
  <si>
    <t>4 Dor.</t>
  </si>
  <si>
    <t>4 Celk.</t>
  </si>
  <si>
    <t>4 CH.</t>
  </si>
  <si>
    <t>Plné</t>
  </si>
  <si>
    <t>Dor.</t>
  </si>
  <si>
    <t>CH.</t>
  </si>
  <si>
    <t>Klimeš Michal</t>
  </si>
  <si>
    <t>maxima</t>
  </si>
  <si>
    <t>max plné+max dor</t>
  </si>
  <si>
    <t>suma max drah</t>
  </si>
  <si>
    <t>suma max pln.+max. dor drah</t>
  </si>
  <si>
    <t>Čábelová Markéta</t>
  </si>
  <si>
    <t>Kučerová Gabriela</t>
  </si>
  <si>
    <t xml:space="preserve">Pavlíková Denisa </t>
  </si>
  <si>
    <t>Tyšerová Tereza</t>
  </si>
  <si>
    <t>Křemenová Hana</t>
  </si>
  <si>
    <t>Kovandová Tereza</t>
  </si>
  <si>
    <t>Svatošová Iva</t>
  </si>
  <si>
    <t>Ondřejová Šárka</t>
  </si>
  <si>
    <t>Vrecková Hana</t>
  </si>
  <si>
    <t>Brtník Lukáš</t>
  </si>
  <si>
    <t>Horák Michal</t>
  </si>
  <si>
    <t>Pivko Kamil</t>
  </si>
  <si>
    <t>Hrůza Radek</t>
  </si>
  <si>
    <t>Kouba Jan</t>
  </si>
  <si>
    <t>Prkna Lukáš</t>
  </si>
  <si>
    <t>Baštář Ondra</t>
  </si>
  <si>
    <t>Holec Mojmír</t>
  </si>
  <si>
    <t>Waszniovski Michal</t>
  </si>
  <si>
    <t>TJ Sokol Soběnov</t>
  </si>
  <si>
    <t>TJ Sokol Chotoviny</t>
  </si>
  <si>
    <t>TJ Spartak Trhové Sviny</t>
  </si>
  <si>
    <t>TJ Nová Včelnice</t>
  </si>
  <si>
    <t>TJ Sokol Chýnov</t>
  </si>
  <si>
    <t>KK Loko Tábor</t>
  </si>
  <si>
    <t>TJ Jiskra Nová Bystřice</t>
  </si>
  <si>
    <t>Maroušek Tomáš</t>
  </si>
  <si>
    <t>Šedivý Kamil</t>
  </si>
  <si>
    <t>Šedivý Milan</t>
  </si>
  <si>
    <t>Beranovský Radek</t>
  </si>
  <si>
    <t>Pýcha Jaroslav</t>
  </si>
  <si>
    <t>Stránský Jiří</t>
  </si>
  <si>
    <t>TJ Silon Sez. Ústí</t>
  </si>
  <si>
    <t>TJ Loko Č. Velenice</t>
  </si>
  <si>
    <t>TJ Kunžak</t>
  </si>
  <si>
    <t>KK Český Krumlov</t>
  </si>
  <si>
    <t>TJ Centropen Dačice</t>
  </si>
  <si>
    <t>TJ Sokol Slavonice</t>
  </si>
  <si>
    <t>TJ Blatná</t>
  </si>
  <si>
    <t>TJ Jiskra N. Bystřice</t>
  </si>
  <si>
    <t>Postup na MČR2016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</si>
</sst>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0000"/>
    <numFmt numFmtId="165" formatCode="h:mm;@"/>
  </numFmts>
  <fonts count="5" x14ac:knownFonts="1">
    <font>
      <sz val="10"/>
      <name val="Arial CE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8"/>
      <name val="Arial CE"/>
      <family val="2"/>
      <charset val="238"/>
    </font>
    <font>
      <sz val="12"/>
      <name val="Arial CE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</fills>
  <borders count="28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0" xfId="0" applyBorder="1"/>
    <xf numFmtId="0" fontId="0" fillId="0" borderId="1" xfId="0" applyBorder="1"/>
    <xf numFmtId="0" fontId="1" fillId="0" borderId="0" xfId="0" applyFont="1"/>
    <xf numFmtId="0" fontId="0" fillId="0" borderId="0" xfId="0" applyBorder="1" applyAlignment="1">
      <alignment horizontal="center"/>
    </xf>
    <xf numFmtId="0" fontId="2" fillId="0" borderId="8" xfId="0" applyFont="1" applyBorder="1"/>
    <xf numFmtId="0" fontId="2" fillId="0" borderId="9" xfId="0" applyFont="1" applyBorder="1" applyAlignment="1">
      <alignment wrapText="1"/>
    </xf>
    <xf numFmtId="0" fontId="2" fillId="0" borderId="10" xfId="0" applyFont="1" applyBorder="1"/>
    <xf numFmtId="0" fontId="2" fillId="0" borderId="11" xfId="0" applyFont="1" applyBorder="1"/>
    <xf numFmtId="0" fontId="3" fillId="0" borderId="9" xfId="0" applyFont="1" applyBorder="1" applyAlignment="1">
      <alignment horizontal="center" wrapText="1"/>
    </xf>
    <xf numFmtId="0" fontId="3" fillId="0" borderId="10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2" fillId="2" borderId="9" xfId="0" applyFont="1" applyFill="1" applyBorder="1"/>
    <xf numFmtId="0" fontId="2" fillId="2" borderId="10" xfId="0" applyFont="1" applyFill="1" applyBorder="1"/>
    <xf numFmtId="0" fontId="2" fillId="2" borderId="11" xfId="0" applyFont="1" applyFill="1" applyBorder="1"/>
    <xf numFmtId="0" fontId="1" fillId="3" borderId="12" xfId="0" applyFont="1" applyFill="1" applyBorder="1" applyAlignment="1">
      <alignment horizontal="center"/>
    </xf>
    <xf numFmtId="0" fontId="4" fillId="0" borderId="13" xfId="0" applyFont="1" applyBorder="1" applyProtection="1">
      <protection locked="0"/>
    </xf>
    <xf numFmtId="0" fontId="4" fillId="0" borderId="14" xfId="0" applyFont="1" applyBorder="1" applyProtection="1">
      <protection locked="0"/>
    </xf>
    <xf numFmtId="164" fontId="4" fillId="0" borderId="15" xfId="0" applyNumberFormat="1" applyFont="1" applyBorder="1" applyAlignment="1" applyProtection="1">
      <alignment horizontal="right"/>
      <protection locked="0"/>
    </xf>
    <xf numFmtId="0" fontId="4" fillId="0" borderId="16" xfId="0" applyFont="1" applyBorder="1" applyProtection="1">
      <protection locked="0"/>
    </xf>
    <xf numFmtId="0" fontId="4" fillId="4" borderId="17" xfId="0" applyFont="1" applyFill="1" applyBorder="1" applyProtection="1">
      <protection hidden="1"/>
    </xf>
    <xf numFmtId="0" fontId="4" fillId="0" borderId="17" xfId="0" applyFont="1" applyBorder="1" applyProtection="1">
      <protection locked="0"/>
    </xf>
    <xf numFmtId="0" fontId="4" fillId="0" borderId="18" xfId="0" applyFont="1" applyBorder="1" applyProtection="1">
      <protection locked="0"/>
    </xf>
    <xf numFmtId="0" fontId="4" fillId="2" borderId="19" xfId="0" applyFont="1" applyFill="1" applyBorder="1" applyProtection="1">
      <protection hidden="1"/>
    </xf>
    <xf numFmtId="0" fontId="4" fillId="2" borderId="20" xfId="0" applyFont="1" applyFill="1" applyBorder="1" applyProtection="1">
      <protection hidden="1"/>
    </xf>
    <xf numFmtId="0" fontId="1" fillId="2" borderId="20" xfId="0" applyFont="1" applyFill="1" applyBorder="1" applyProtection="1">
      <protection hidden="1"/>
    </xf>
    <xf numFmtId="0" fontId="4" fillId="2" borderId="21" xfId="0" applyFont="1" applyFill="1" applyBorder="1" applyProtection="1">
      <protection hidden="1"/>
    </xf>
    <xf numFmtId="0" fontId="4" fillId="4" borderId="14" xfId="0" applyFont="1" applyFill="1" applyBorder="1" applyProtection="1">
      <protection hidden="1"/>
    </xf>
    <xf numFmtId="0" fontId="4" fillId="0" borderId="15" xfId="0" applyFont="1" applyBorder="1" applyProtection="1">
      <protection locked="0"/>
    </xf>
    <xf numFmtId="0" fontId="1" fillId="3" borderId="22" xfId="0" applyFont="1" applyFill="1" applyBorder="1" applyAlignment="1">
      <alignment horizontal="center"/>
    </xf>
    <xf numFmtId="0" fontId="4" fillId="2" borderId="13" xfId="0" applyFont="1" applyFill="1" applyBorder="1" applyProtection="1">
      <protection hidden="1"/>
    </xf>
    <xf numFmtId="0" fontId="4" fillId="2" borderId="14" xfId="0" applyFont="1" applyFill="1" applyBorder="1" applyProtection="1">
      <protection hidden="1"/>
    </xf>
    <xf numFmtId="0" fontId="1" fillId="2" borderId="14" xfId="0" applyFont="1" applyFill="1" applyBorder="1" applyProtection="1">
      <protection hidden="1"/>
    </xf>
    <xf numFmtId="0" fontId="4" fillId="2" borderId="15" xfId="0" applyFont="1" applyFill="1" applyBorder="1" applyProtection="1">
      <protection hidden="1"/>
    </xf>
    <xf numFmtId="0" fontId="4" fillId="0" borderId="15" xfId="0" applyNumberFormat="1" applyFont="1" applyBorder="1" applyAlignment="1" applyProtection="1">
      <alignment horizontal="right"/>
      <protection locked="0"/>
    </xf>
    <xf numFmtId="0" fontId="1" fillId="3" borderId="23" xfId="0" applyFont="1" applyFill="1" applyBorder="1" applyAlignment="1">
      <alignment horizontal="center"/>
    </xf>
    <xf numFmtId="0" fontId="4" fillId="0" borderId="24" xfId="0" applyFont="1" applyBorder="1" applyProtection="1">
      <protection locked="0"/>
    </xf>
    <xf numFmtId="0" fontId="4" fillId="0" borderId="25" xfId="0" applyFont="1" applyBorder="1" applyProtection="1">
      <protection locked="0"/>
    </xf>
    <xf numFmtId="164" fontId="4" fillId="0" borderId="26" xfId="0" applyNumberFormat="1" applyFont="1" applyBorder="1" applyAlignment="1" applyProtection="1">
      <alignment horizontal="right"/>
      <protection locked="0"/>
    </xf>
    <xf numFmtId="0" fontId="4" fillId="4" borderId="25" xfId="0" applyFont="1" applyFill="1" applyBorder="1" applyProtection="1">
      <protection hidden="1"/>
    </xf>
    <xf numFmtId="0" fontId="4" fillId="0" borderId="26" xfId="0" applyFont="1" applyBorder="1" applyProtection="1">
      <protection locked="0"/>
    </xf>
    <xf numFmtId="0" fontId="4" fillId="2" borderId="24" xfId="0" applyFont="1" applyFill="1" applyBorder="1" applyProtection="1">
      <protection hidden="1"/>
    </xf>
    <xf numFmtId="0" fontId="4" fillId="2" borderId="25" xfId="0" applyFont="1" applyFill="1" applyBorder="1" applyProtection="1">
      <protection hidden="1"/>
    </xf>
    <xf numFmtId="0" fontId="1" fillId="2" borderId="25" xfId="0" applyFont="1" applyFill="1" applyBorder="1" applyProtection="1">
      <protection hidden="1"/>
    </xf>
    <xf numFmtId="0" fontId="4" fillId="2" borderId="26" xfId="0" applyFont="1" applyFill="1" applyBorder="1" applyProtection="1">
      <protection hidden="1"/>
    </xf>
    <xf numFmtId="0" fontId="1" fillId="0" borderId="27" xfId="0" applyFont="1" applyBorder="1" applyAlignment="1">
      <alignment horizontal="center"/>
    </xf>
    <xf numFmtId="164" fontId="4" fillId="0" borderId="18" xfId="0" applyNumberFormat="1" applyFont="1" applyBorder="1" applyAlignment="1" applyProtection="1">
      <alignment horizontal="right"/>
      <protection locked="0"/>
    </xf>
    <xf numFmtId="0" fontId="4" fillId="2" borderId="16" xfId="0" applyFont="1" applyFill="1" applyBorder="1" applyProtection="1">
      <protection hidden="1"/>
    </xf>
    <xf numFmtId="0" fontId="4" fillId="2" borderId="17" xfId="0" applyFont="1" applyFill="1" applyBorder="1" applyProtection="1">
      <protection hidden="1"/>
    </xf>
    <xf numFmtId="0" fontId="1" fillId="2" borderId="17" xfId="0" applyFont="1" applyFill="1" applyBorder="1" applyProtection="1">
      <protection hidden="1"/>
    </xf>
    <xf numFmtId="0" fontId="4" fillId="2" borderId="18" xfId="0" applyFont="1" applyFill="1" applyBorder="1" applyProtection="1">
      <protection hidden="1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4" fillId="0" borderId="0" xfId="0" applyFont="1" applyFill="1" applyBorder="1" applyProtection="1">
      <protection locked="0"/>
    </xf>
    <xf numFmtId="49" fontId="4" fillId="0" borderId="0" xfId="0" applyNumberFormat="1" applyFont="1" applyFill="1" applyBorder="1" applyAlignment="1" applyProtection="1">
      <alignment horizontal="right"/>
      <protection locked="0"/>
    </xf>
    <xf numFmtId="0" fontId="4" fillId="0" borderId="0" xfId="0" applyFont="1" applyFill="1" applyBorder="1" applyProtection="1">
      <protection hidden="1"/>
    </xf>
    <xf numFmtId="0" fontId="1" fillId="0" borderId="0" xfId="0" applyFont="1" applyFill="1" applyBorder="1" applyProtection="1">
      <protection hidden="1"/>
    </xf>
    <xf numFmtId="0" fontId="4" fillId="0" borderId="0" xfId="0" applyFont="1" applyFill="1" applyProtection="1">
      <protection locked="0"/>
    </xf>
    <xf numFmtId="0" fontId="1" fillId="0" borderId="0" xfId="0" applyFont="1" applyAlignment="1">
      <alignment horizontal="center"/>
    </xf>
    <xf numFmtId="165" fontId="4" fillId="0" borderId="13" xfId="0" applyNumberFormat="1" applyFont="1" applyBorder="1" applyProtection="1">
      <protection locked="0"/>
    </xf>
    <xf numFmtId="165" fontId="4" fillId="0" borderId="24" xfId="0" applyNumberFormat="1" applyFont="1" applyBorder="1" applyProtection="1">
      <protection locked="0"/>
    </xf>
    <xf numFmtId="165" fontId="4" fillId="0" borderId="16" xfId="0" applyNumberFormat="1" applyFont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43"/>
  <sheetViews>
    <sheetView zoomScale="110" zoomScaleNormal="110" workbookViewId="0">
      <selection activeCell="U9" sqref="U9"/>
    </sheetView>
  </sheetViews>
  <sheetFormatPr defaultRowHeight="18" customHeight="1" x14ac:dyDescent="0.2"/>
  <cols>
    <col min="1" max="1" width="7" customWidth="1"/>
    <col min="2" max="2" width="6.7109375" hidden="1" customWidth="1"/>
    <col min="3" max="3" width="27.5703125" customWidth="1"/>
    <col min="4" max="4" width="21.28515625" customWidth="1"/>
    <col min="5" max="5" width="8.140625" customWidth="1"/>
    <col min="6" max="6" width="5.28515625" customWidth="1"/>
    <col min="7" max="7" width="3.85546875" customWidth="1"/>
    <col min="8" max="8" width="4.85546875" customWidth="1"/>
    <col min="9" max="9" width="2.28515625" customWidth="1"/>
    <col min="10" max="10" width="5" customWidth="1"/>
    <col min="11" max="11" width="4" customWidth="1"/>
    <col min="12" max="12" width="4.85546875" customWidth="1"/>
    <col min="13" max="13" width="2.42578125" customWidth="1"/>
    <col min="14" max="14" width="4.85546875" customWidth="1"/>
    <col min="15" max="15" width="4" customWidth="1"/>
    <col min="16" max="16" width="4.85546875" customWidth="1"/>
    <col min="17" max="17" width="3" customWidth="1"/>
    <col min="18" max="18" width="5" customWidth="1"/>
    <col min="19" max="19" width="4.28515625" customWidth="1"/>
    <col min="20" max="20" width="4.85546875" customWidth="1"/>
    <col min="21" max="21" width="2.5703125" customWidth="1"/>
    <col min="22" max="22" width="5.42578125" customWidth="1"/>
    <col min="23" max="23" width="6" customWidth="1"/>
    <col min="24" max="24" width="5.5703125" customWidth="1"/>
    <col min="25" max="25" width="4.7109375" customWidth="1"/>
    <col min="29" max="29" width="18.5703125" customWidth="1"/>
  </cols>
  <sheetData>
    <row r="1" spans="1:26" ht="18" customHeight="1" thickBot="1" x14ac:dyDescent="0.3">
      <c r="B1" s="1"/>
      <c r="C1" s="1"/>
      <c r="D1" s="2"/>
      <c r="E1" s="1"/>
      <c r="F1" s="63" t="s">
        <v>0</v>
      </c>
      <c r="G1" s="64"/>
      <c r="H1" s="64"/>
      <c r="I1" s="65"/>
      <c r="J1" s="63" t="s">
        <v>1</v>
      </c>
      <c r="K1" s="64"/>
      <c r="L1" s="64"/>
      <c r="M1" s="65"/>
      <c r="N1" s="63" t="s">
        <v>2</v>
      </c>
      <c r="O1" s="64"/>
      <c r="P1" s="64"/>
      <c r="Q1" s="65"/>
      <c r="R1" s="63" t="s">
        <v>3</v>
      </c>
      <c r="S1" s="64"/>
      <c r="T1" s="64"/>
      <c r="U1" s="64"/>
      <c r="V1" s="66" t="s">
        <v>4</v>
      </c>
      <c r="W1" s="67"/>
      <c r="X1" s="67"/>
      <c r="Y1" s="68"/>
    </row>
    <row r="2" spans="1:26" ht="4.5" customHeight="1" thickBot="1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4"/>
    </row>
    <row r="3" spans="1:26" ht="26.45" customHeight="1" thickBot="1" x14ac:dyDescent="0.25">
      <c r="A3" s="5" t="s">
        <v>6</v>
      </c>
      <c r="B3" s="6" t="s">
        <v>7</v>
      </c>
      <c r="C3" s="7" t="s">
        <v>8</v>
      </c>
      <c r="D3" s="7" t="s">
        <v>9</v>
      </c>
      <c r="E3" s="8" t="s">
        <v>10</v>
      </c>
      <c r="F3" s="9" t="s">
        <v>11</v>
      </c>
      <c r="G3" s="10" t="s">
        <v>12</v>
      </c>
      <c r="H3" s="10" t="s">
        <v>13</v>
      </c>
      <c r="I3" s="11" t="s">
        <v>14</v>
      </c>
      <c r="J3" s="9" t="s">
        <v>15</v>
      </c>
      <c r="K3" s="10" t="s">
        <v>16</v>
      </c>
      <c r="L3" s="10" t="s">
        <v>17</v>
      </c>
      <c r="M3" s="11" t="s">
        <v>18</v>
      </c>
      <c r="N3" s="9" t="s">
        <v>19</v>
      </c>
      <c r="O3" s="10" t="s">
        <v>20</v>
      </c>
      <c r="P3" s="10" t="s">
        <v>21</v>
      </c>
      <c r="Q3" s="11" t="s">
        <v>22</v>
      </c>
      <c r="R3" s="9" t="s">
        <v>23</v>
      </c>
      <c r="S3" s="10" t="s">
        <v>24</v>
      </c>
      <c r="T3" s="10" t="s">
        <v>25</v>
      </c>
      <c r="U3" s="11" t="s">
        <v>26</v>
      </c>
      <c r="V3" s="12" t="s">
        <v>27</v>
      </c>
      <c r="W3" s="13" t="s">
        <v>28</v>
      </c>
      <c r="X3" s="13" t="s">
        <v>5</v>
      </c>
      <c r="Y3" s="14" t="s">
        <v>29</v>
      </c>
    </row>
    <row r="4" spans="1:26" ht="18" customHeight="1" x14ac:dyDescent="0.25">
      <c r="A4" s="15">
        <v>1</v>
      </c>
      <c r="B4" s="60">
        <v>0.45833333333333331</v>
      </c>
      <c r="C4" s="17" t="s">
        <v>54</v>
      </c>
      <c r="D4" s="17" t="s">
        <v>39</v>
      </c>
      <c r="E4" s="18">
        <v>19747</v>
      </c>
      <c r="F4" s="19">
        <v>101</v>
      </c>
      <c r="G4" s="20">
        <v>62</v>
      </c>
      <c r="H4" s="21">
        <f t="shared" ref="H4:H12" si="0">F4+G4</f>
        <v>163</v>
      </c>
      <c r="I4" s="22">
        <v>0</v>
      </c>
      <c r="J4" s="19">
        <v>96</v>
      </c>
      <c r="K4" s="20">
        <v>26</v>
      </c>
      <c r="L4" s="21">
        <f t="shared" ref="L4:L12" si="1">J4+K4</f>
        <v>122</v>
      </c>
      <c r="M4" s="22">
        <v>2</v>
      </c>
      <c r="N4" s="19">
        <v>91</v>
      </c>
      <c r="O4" s="20">
        <v>59</v>
      </c>
      <c r="P4" s="21">
        <f t="shared" ref="P4:P12" si="2">N4+O4</f>
        <v>150</v>
      </c>
      <c r="Q4" s="22">
        <v>0</v>
      </c>
      <c r="R4" s="19">
        <v>90</v>
      </c>
      <c r="S4" s="20">
        <v>26</v>
      </c>
      <c r="T4" s="21">
        <f t="shared" ref="T4:T12" si="3">R4+S4</f>
        <v>116</v>
      </c>
      <c r="U4" s="22">
        <v>6</v>
      </c>
      <c r="V4" s="23">
        <f t="shared" ref="V4:V12" si="4">IF(F4+J4+N4+R4=0," ",F4+J4+N4+R4)</f>
        <v>378</v>
      </c>
      <c r="W4" s="24">
        <f t="shared" ref="W4:W12" si="5">IF(F4+J4+N4+R4=0," ",G4+K4+O4+S4)</f>
        <v>173</v>
      </c>
      <c r="X4" s="25">
        <f t="shared" ref="X4:X12" si="6">IF(F4+J4+N4+R4=0,0,H4+L4+P4+T4)</f>
        <v>551</v>
      </c>
      <c r="Y4" s="26">
        <f t="shared" ref="Y4:Y12" si="7">IF(F4+J4+N4+R4=0," ",I4+M4+Q4+U4)</f>
        <v>8</v>
      </c>
      <c r="Z4" t="s">
        <v>74</v>
      </c>
    </row>
    <row r="5" spans="1:26" ht="18" customHeight="1" thickBot="1" x14ac:dyDescent="0.3">
      <c r="A5" s="35">
        <v>2</v>
      </c>
      <c r="B5" s="61">
        <v>0.58333333333333337</v>
      </c>
      <c r="C5" s="37" t="s">
        <v>58</v>
      </c>
      <c r="D5" s="37" t="s">
        <v>42</v>
      </c>
      <c r="E5" s="38">
        <v>20987</v>
      </c>
      <c r="F5" s="36">
        <v>76</v>
      </c>
      <c r="G5" s="39">
        <v>44</v>
      </c>
      <c r="H5" s="37">
        <f t="shared" si="0"/>
        <v>120</v>
      </c>
      <c r="I5" s="40">
        <v>1</v>
      </c>
      <c r="J5" s="36">
        <v>101</v>
      </c>
      <c r="K5" s="39">
        <v>45</v>
      </c>
      <c r="L5" s="37">
        <f t="shared" si="1"/>
        <v>146</v>
      </c>
      <c r="M5" s="40">
        <v>1</v>
      </c>
      <c r="N5" s="36">
        <v>83</v>
      </c>
      <c r="O5" s="39">
        <v>45</v>
      </c>
      <c r="P5" s="37">
        <f t="shared" si="2"/>
        <v>128</v>
      </c>
      <c r="Q5" s="40">
        <v>2</v>
      </c>
      <c r="R5" s="36">
        <v>93</v>
      </c>
      <c r="S5" s="39">
        <v>53</v>
      </c>
      <c r="T5" s="37">
        <f t="shared" si="3"/>
        <v>146</v>
      </c>
      <c r="U5" s="40">
        <v>1</v>
      </c>
      <c r="V5" s="41">
        <f t="shared" si="4"/>
        <v>353</v>
      </c>
      <c r="W5" s="42">
        <f t="shared" si="5"/>
        <v>187</v>
      </c>
      <c r="X5" s="43">
        <f t="shared" si="6"/>
        <v>540</v>
      </c>
      <c r="Y5" s="44">
        <f t="shared" si="7"/>
        <v>5</v>
      </c>
      <c r="Z5" t="s">
        <v>74</v>
      </c>
    </row>
    <row r="6" spans="1:26" ht="18" customHeight="1" x14ac:dyDescent="0.25">
      <c r="A6" s="51">
        <v>3</v>
      </c>
      <c r="B6" s="60">
        <v>0.41666666666666669</v>
      </c>
      <c r="C6" s="17" t="s">
        <v>53</v>
      </c>
      <c r="D6" s="17" t="s">
        <v>35</v>
      </c>
      <c r="E6" s="46">
        <v>20845</v>
      </c>
      <c r="F6" s="19">
        <v>92</v>
      </c>
      <c r="G6" s="20">
        <v>44</v>
      </c>
      <c r="H6" s="21">
        <f t="shared" si="0"/>
        <v>136</v>
      </c>
      <c r="I6" s="22">
        <v>1</v>
      </c>
      <c r="J6" s="19">
        <v>88</v>
      </c>
      <c r="K6" s="20">
        <v>34</v>
      </c>
      <c r="L6" s="21">
        <f t="shared" si="1"/>
        <v>122</v>
      </c>
      <c r="M6" s="22">
        <v>0</v>
      </c>
      <c r="N6" s="19">
        <v>103</v>
      </c>
      <c r="O6" s="20">
        <v>44</v>
      </c>
      <c r="P6" s="21">
        <f t="shared" si="2"/>
        <v>147</v>
      </c>
      <c r="Q6" s="22">
        <v>3</v>
      </c>
      <c r="R6" s="19">
        <v>93</v>
      </c>
      <c r="S6" s="20">
        <v>42</v>
      </c>
      <c r="T6" s="21">
        <f t="shared" si="3"/>
        <v>135</v>
      </c>
      <c r="U6" s="22">
        <v>1</v>
      </c>
      <c r="V6" s="30">
        <f t="shared" si="4"/>
        <v>376</v>
      </c>
      <c r="W6" s="31">
        <f t="shared" si="5"/>
        <v>164</v>
      </c>
      <c r="X6" s="32">
        <f t="shared" si="6"/>
        <v>540</v>
      </c>
      <c r="Y6" s="33">
        <f t="shared" si="7"/>
        <v>5</v>
      </c>
    </row>
    <row r="7" spans="1:26" ht="18" customHeight="1" x14ac:dyDescent="0.25">
      <c r="A7" s="51">
        <v>4</v>
      </c>
      <c r="B7" s="60">
        <v>0.58333333333333337</v>
      </c>
      <c r="C7" s="17" t="s">
        <v>59</v>
      </c>
      <c r="D7" s="17" t="s">
        <v>43</v>
      </c>
      <c r="E7" s="46">
        <v>20239</v>
      </c>
      <c r="F7" s="19">
        <v>86</v>
      </c>
      <c r="G7" s="20">
        <v>42</v>
      </c>
      <c r="H7" s="21">
        <f t="shared" si="0"/>
        <v>128</v>
      </c>
      <c r="I7" s="22">
        <v>0</v>
      </c>
      <c r="J7" s="19">
        <v>89</v>
      </c>
      <c r="K7" s="20">
        <v>45</v>
      </c>
      <c r="L7" s="21">
        <f t="shared" si="1"/>
        <v>134</v>
      </c>
      <c r="M7" s="22">
        <v>1</v>
      </c>
      <c r="N7" s="19">
        <v>88</v>
      </c>
      <c r="O7" s="20">
        <v>43</v>
      </c>
      <c r="P7" s="21">
        <f t="shared" si="2"/>
        <v>131</v>
      </c>
      <c r="Q7" s="22">
        <v>2</v>
      </c>
      <c r="R7" s="19">
        <v>89</v>
      </c>
      <c r="S7" s="20">
        <v>52</v>
      </c>
      <c r="T7" s="21">
        <f t="shared" si="3"/>
        <v>141</v>
      </c>
      <c r="U7" s="22">
        <v>7</v>
      </c>
      <c r="V7" s="30">
        <f t="shared" si="4"/>
        <v>352</v>
      </c>
      <c r="W7" s="31">
        <f t="shared" si="5"/>
        <v>182</v>
      </c>
      <c r="X7" s="32">
        <f t="shared" si="6"/>
        <v>534</v>
      </c>
      <c r="Y7" s="33">
        <f t="shared" si="7"/>
        <v>10</v>
      </c>
    </row>
    <row r="8" spans="1:26" ht="18" customHeight="1" x14ac:dyDescent="0.25">
      <c r="A8" s="51">
        <v>5</v>
      </c>
      <c r="B8" s="60">
        <v>0.41666666666666669</v>
      </c>
      <c r="C8" s="17" t="s">
        <v>56</v>
      </c>
      <c r="D8" s="17" t="s">
        <v>38</v>
      </c>
      <c r="E8" s="46">
        <v>22284</v>
      </c>
      <c r="F8" s="19">
        <v>100</v>
      </c>
      <c r="G8" s="20">
        <v>44</v>
      </c>
      <c r="H8" s="21">
        <f t="shared" si="0"/>
        <v>144</v>
      </c>
      <c r="I8" s="22">
        <v>3</v>
      </c>
      <c r="J8" s="19">
        <v>91</v>
      </c>
      <c r="K8" s="20">
        <v>34</v>
      </c>
      <c r="L8" s="21">
        <f t="shared" si="1"/>
        <v>125</v>
      </c>
      <c r="M8" s="22">
        <v>1</v>
      </c>
      <c r="N8" s="19">
        <v>95</v>
      </c>
      <c r="O8" s="20">
        <v>32</v>
      </c>
      <c r="P8" s="21">
        <f t="shared" si="2"/>
        <v>127</v>
      </c>
      <c r="Q8" s="22">
        <v>3</v>
      </c>
      <c r="R8" s="19">
        <v>83</v>
      </c>
      <c r="S8" s="20">
        <v>42</v>
      </c>
      <c r="T8" s="21">
        <f t="shared" si="3"/>
        <v>125</v>
      </c>
      <c r="U8" s="22">
        <v>0</v>
      </c>
      <c r="V8" s="30">
        <f t="shared" si="4"/>
        <v>369</v>
      </c>
      <c r="W8" s="31">
        <f t="shared" si="5"/>
        <v>152</v>
      </c>
      <c r="X8" s="32">
        <f t="shared" si="6"/>
        <v>521</v>
      </c>
      <c r="Y8" s="33">
        <f t="shared" si="7"/>
        <v>7</v>
      </c>
    </row>
    <row r="9" spans="1:26" ht="18" customHeight="1" x14ac:dyDescent="0.25">
      <c r="A9" s="51">
        <v>6</v>
      </c>
      <c r="B9" s="60">
        <v>0.41666666666666669</v>
      </c>
      <c r="C9" s="17" t="s">
        <v>54</v>
      </c>
      <c r="D9" s="17" t="s">
        <v>36</v>
      </c>
      <c r="E9" s="46">
        <v>19748</v>
      </c>
      <c r="F9" s="19">
        <v>99</v>
      </c>
      <c r="G9" s="20">
        <v>43</v>
      </c>
      <c r="H9" s="21">
        <f t="shared" si="0"/>
        <v>142</v>
      </c>
      <c r="I9" s="22">
        <v>4</v>
      </c>
      <c r="J9" s="19">
        <v>86</v>
      </c>
      <c r="K9" s="20">
        <v>33</v>
      </c>
      <c r="L9" s="21">
        <f t="shared" si="1"/>
        <v>119</v>
      </c>
      <c r="M9" s="22">
        <v>2</v>
      </c>
      <c r="N9" s="19">
        <v>89</v>
      </c>
      <c r="O9" s="20">
        <v>41</v>
      </c>
      <c r="P9" s="21">
        <f t="shared" si="2"/>
        <v>130</v>
      </c>
      <c r="Q9" s="22">
        <v>0</v>
      </c>
      <c r="R9" s="19">
        <v>91</v>
      </c>
      <c r="S9" s="20">
        <v>35</v>
      </c>
      <c r="T9" s="21">
        <f t="shared" si="3"/>
        <v>126</v>
      </c>
      <c r="U9" s="22">
        <v>2</v>
      </c>
      <c r="V9" s="30">
        <f t="shared" si="4"/>
        <v>365</v>
      </c>
      <c r="W9" s="31">
        <f t="shared" si="5"/>
        <v>152</v>
      </c>
      <c r="X9" s="32">
        <f t="shared" si="6"/>
        <v>517</v>
      </c>
      <c r="Y9" s="33">
        <f t="shared" si="7"/>
        <v>8</v>
      </c>
    </row>
    <row r="10" spans="1:26" ht="18" customHeight="1" x14ac:dyDescent="0.25">
      <c r="A10" s="51">
        <v>7</v>
      </c>
      <c r="B10" s="60">
        <v>0.41666666666666669</v>
      </c>
      <c r="C10" s="17" t="s">
        <v>55</v>
      </c>
      <c r="D10" s="17" t="s">
        <v>37</v>
      </c>
      <c r="E10" s="46">
        <v>18721</v>
      </c>
      <c r="F10" s="19">
        <v>90</v>
      </c>
      <c r="G10" s="20">
        <v>45</v>
      </c>
      <c r="H10" s="21">
        <f t="shared" si="0"/>
        <v>135</v>
      </c>
      <c r="I10" s="22">
        <v>1</v>
      </c>
      <c r="J10" s="19">
        <v>96</v>
      </c>
      <c r="K10" s="20">
        <v>34</v>
      </c>
      <c r="L10" s="21">
        <f t="shared" si="1"/>
        <v>130</v>
      </c>
      <c r="M10" s="22">
        <v>4</v>
      </c>
      <c r="N10" s="19">
        <v>89</v>
      </c>
      <c r="O10" s="20">
        <v>43</v>
      </c>
      <c r="P10" s="21">
        <f t="shared" si="2"/>
        <v>132</v>
      </c>
      <c r="Q10" s="22">
        <v>0</v>
      </c>
      <c r="R10" s="19">
        <v>78</v>
      </c>
      <c r="S10" s="20">
        <v>36</v>
      </c>
      <c r="T10" s="21">
        <f t="shared" si="3"/>
        <v>114</v>
      </c>
      <c r="U10" s="22">
        <v>0</v>
      </c>
      <c r="V10" s="30">
        <f t="shared" si="4"/>
        <v>353</v>
      </c>
      <c r="W10" s="31">
        <f t="shared" si="5"/>
        <v>158</v>
      </c>
      <c r="X10" s="32">
        <f t="shared" si="6"/>
        <v>511</v>
      </c>
      <c r="Y10" s="33">
        <f t="shared" si="7"/>
        <v>5</v>
      </c>
    </row>
    <row r="11" spans="1:26" ht="18" customHeight="1" x14ac:dyDescent="0.25">
      <c r="A11" s="51">
        <v>8</v>
      </c>
      <c r="B11" s="60">
        <v>0.54166666666666663</v>
      </c>
      <c r="C11" s="17" t="s">
        <v>54</v>
      </c>
      <c r="D11" s="17" t="s">
        <v>41</v>
      </c>
      <c r="E11" s="46">
        <v>19751</v>
      </c>
      <c r="F11" s="19">
        <v>90</v>
      </c>
      <c r="G11" s="20">
        <v>35</v>
      </c>
      <c r="H11" s="21">
        <f t="shared" si="0"/>
        <v>125</v>
      </c>
      <c r="I11" s="22">
        <v>4</v>
      </c>
      <c r="J11" s="19">
        <v>89</v>
      </c>
      <c r="K11" s="20">
        <v>44</v>
      </c>
      <c r="L11" s="21">
        <f t="shared" si="1"/>
        <v>133</v>
      </c>
      <c r="M11" s="22">
        <v>2</v>
      </c>
      <c r="N11" s="19">
        <v>102</v>
      </c>
      <c r="O11" s="20">
        <v>26</v>
      </c>
      <c r="P11" s="21">
        <f t="shared" si="2"/>
        <v>128</v>
      </c>
      <c r="Q11" s="22">
        <v>3</v>
      </c>
      <c r="R11" s="19">
        <v>80</v>
      </c>
      <c r="S11" s="20">
        <v>45</v>
      </c>
      <c r="T11" s="21">
        <f t="shared" si="3"/>
        <v>125</v>
      </c>
      <c r="U11" s="22">
        <v>1</v>
      </c>
      <c r="V11" s="30">
        <f t="shared" si="4"/>
        <v>361</v>
      </c>
      <c r="W11" s="31">
        <f t="shared" si="5"/>
        <v>150</v>
      </c>
      <c r="X11" s="32">
        <f t="shared" si="6"/>
        <v>511</v>
      </c>
      <c r="Y11" s="33">
        <f t="shared" si="7"/>
        <v>10</v>
      </c>
    </row>
    <row r="12" spans="1:26" ht="18" customHeight="1" x14ac:dyDescent="0.25">
      <c r="A12" s="51">
        <v>9</v>
      </c>
      <c r="B12" s="60">
        <v>0.375</v>
      </c>
      <c r="C12" s="17" t="s">
        <v>57</v>
      </c>
      <c r="D12" s="17" t="s">
        <v>40</v>
      </c>
      <c r="E12" s="18">
        <v>20194</v>
      </c>
      <c r="F12" s="19">
        <v>92</v>
      </c>
      <c r="G12" s="20">
        <v>44</v>
      </c>
      <c r="H12" s="21">
        <f t="shared" si="0"/>
        <v>136</v>
      </c>
      <c r="I12" s="22">
        <v>3</v>
      </c>
      <c r="J12" s="19">
        <v>86</v>
      </c>
      <c r="K12" s="20">
        <v>25</v>
      </c>
      <c r="L12" s="21">
        <f t="shared" si="1"/>
        <v>111</v>
      </c>
      <c r="M12" s="22">
        <v>5</v>
      </c>
      <c r="N12" s="19">
        <v>80</v>
      </c>
      <c r="O12" s="20">
        <v>42</v>
      </c>
      <c r="P12" s="21">
        <f t="shared" si="2"/>
        <v>122</v>
      </c>
      <c r="Q12" s="22">
        <v>1</v>
      </c>
      <c r="R12" s="19">
        <v>90</v>
      </c>
      <c r="S12" s="20">
        <v>36</v>
      </c>
      <c r="T12" s="21">
        <f t="shared" si="3"/>
        <v>126</v>
      </c>
      <c r="U12" s="22">
        <v>3</v>
      </c>
      <c r="V12" s="30">
        <f t="shared" si="4"/>
        <v>348</v>
      </c>
      <c r="W12" s="31">
        <f t="shared" si="5"/>
        <v>147</v>
      </c>
      <c r="X12" s="32">
        <f t="shared" si="6"/>
        <v>495</v>
      </c>
      <c r="Y12" s="33">
        <f t="shared" si="7"/>
        <v>12</v>
      </c>
    </row>
    <row r="13" spans="1:26" ht="18" customHeight="1" x14ac:dyDescent="0.25">
      <c r="A13" s="51">
        <v>10</v>
      </c>
      <c r="B13" s="16"/>
      <c r="C13" s="17"/>
      <c r="D13" s="17"/>
      <c r="E13" s="18"/>
      <c r="F13" s="19"/>
      <c r="G13" s="20"/>
      <c r="H13" s="21">
        <f t="shared" ref="H13:H37" si="8">F13+G13</f>
        <v>0</v>
      </c>
      <c r="I13" s="22"/>
      <c r="J13" s="19"/>
      <c r="K13" s="20"/>
      <c r="L13" s="21">
        <f t="shared" ref="L13:L37" si="9">J13+K13</f>
        <v>0</v>
      </c>
      <c r="M13" s="22"/>
      <c r="N13" s="19"/>
      <c r="O13" s="20"/>
      <c r="P13" s="21">
        <f t="shared" ref="P13:P37" si="10">N13+O13</f>
        <v>0</v>
      </c>
      <c r="Q13" s="22"/>
      <c r="R13" s="19"/>
      <c r="S13" s="20"/>
      <c r="T13" s="21">
        <f t="shared" ref="T13:T37" si="11">R13+S13</f>
        <v>0</v>
      </c>
      <c r="U13" s="22"/>
      <c r="V13" s="30" t="str">
        <f t="shared" ref="V13:V37" si="12">IF(F13+J13+N13+R13=0," ",F13+J13+N13+R13)</f>
        <v xml:space="preserve"> </v>
      </c>
      <c r="W13" s="31" t="str">
        <f t="shared" ref="W13:W37" si="13">IF(F13+J13+N13+R13=0," ",G13+K13+O13+S13)</f>
        <v xml:space="preserve"> </v>
      </c>
      <c r="X13" s="32">
        <f t="shared" ref="X13:X37" si="14">IF(F13+J13+N13+R13=0,0,H13+L13+P13+T13)</f>
        <v>0</v>
      </c>
      <c r="Y13" s="33" t="str">
        <f t="shared" ref="Y13:Y37" si="15">IF(F13+J13+N13+R13=0," ",I13+M13+Q13+U13)</f>
        <v xml:space="preserve"> </v>
      </c>
    </row>
    <row r="14" spans="1:26" ht="18" customHeight="1" x14ac:dyDescent="0.25">
      <c r="A14" s="51">
        <v>11</v>
      </c>
      <c r="B14" s="16"/>
      <c r="C14" s="17"/>
      <c r="D14" s="17"/>
      <c r="E14" s="34"/>
      <c r="F14" s="19"/>
      <c r="G14" s="20"/>
      <c r="H14" s="21">
        <f t="shared" si="8"/>
        <v>0</v>
      </c>
      <c r="I14" s="22"/>
      <c r="J14" s="19"/>
      <c r="K14" s="20"/>
      <c r="L14" s="21">
        <f t="shared" si="9"/>
        <v>0</v>
      </c>
      <c r="M14" s="22"/>
      <c r="N14" s="19"/>
      <c r="O14" s="20"/>
      <c r="P14" s="21">
        <f t="shared" si="10"/>
        <v>0</v>
      </c>
      <c r="Q14" s="22"/>
      <c r="R14" s="19"/>
      <c r="S14" s="20"/>
      <c r="T14" s="21">
        <f t="shared" si="11"/>
        <v>0</v>
      </c>
      <c r="U14" s="22"/>
      <c r="V14" s="30" t="str">
        <f t="shared" si="12"/>
        <v xml:space="preserve"> </v>
      </c>
      <c r="W14" s="31" t="str">
        <f t="shared" si="13"/>
        <v xml:space="preserve"> </v>
      </c>
      <c r="X14" s="32">
        <f t="shared" si="14"/>
        <v>0</v>
      </c>
      <c r="Y14" s="33" t="str">
        <f t="shared" si="15"/>
        <v xml:space="preserve"> </v>
      </c>
    </row>
    <row r="15" spans="1:26" ht="18" customHeight="1" x14ac:dyDescent="0.25">
      <c r="A15" s="51">
        <v>12</v>
      </c>
      <c r="B15" s="16"/>
      <c r="C15" s="17"/>
      <c r="D15" s="17"/>
      <c r="E15" s="18"/>
      <c r="F15" s="16"/>
      <c r="G15" s="27"/>
      <c r="H15" s="17">
        <f t="shared" si="8"/>
        <v>0</v>
      </c>
      <c r="I15" s="28"/>
      <c r="J15" s="16"/>
      <c r="K15" s="27"/>
      <c r="L15" s="17">
        <f t="shared" si="9"/>
        <v>0</v>
      </c>
      <c r="M15" s="28"/>
      <c r="N15" s="16"/>
      <c r="O15" s="27"/>
      <c r="P15" s="17">
        <f t="shared" si="10"/>
        <v>0</v>
      </c>
      <c r="Q15" s="28"/>
      <c r="R15" s="16"/>
      <c r="S15" s="27"/>
      <c r="T15" s="17">
        <f t="shared" si="11"/>
        <v>0</v>
      </c>
      <c r="U15" s="28"/>
      <c r="V15" s="30" t="str">
        <f t="shared" si="12"/>
        <v xml:space="preserve"> </v>
      </c>
      <c r="W15" s="31" t="str">
        <f t="shared" si="13"/>
        <v xml:space="preserve"> </v>
      </c>
      <c r="X15" s="32">
        <f t="shared" si="14"/>
        <v>0</v>
      </c>
      <c r="Y15" s="33" t="str">
        <f t="shared" si="15"/>
        <v xml:space="preserve"> </v>
      </c>
    </row>
    <row r="16" spans="1:26" ht="18" customHeight="1" x14ac:dyDescent="0.25">
      <c r="A16" s="51">
        <v>13</v>
      </c>
      <c r="B16" s="16"/>
      <c r="C16" s="17"/>
      <c r="D16" s="17"/>
      <c r="E16" s="18"/>
      <c r="F16" s="16"/>
      <c r="G16" s="27"/>
      <c r="H16" s="17">
        <f t="shared" si="8"/>
        <v>0</v>
      </c>
      <c r="I16" s="28"/>
      <c r="J16" s="16"/>
      <c r="K16" s="27"/>
      <c r="L16" s="17">
        <f t="shared" si="9"/>
        <v>0</v>
      </c>
      <c r="M16" s="28"/>
      <c r="N16" s="16"/>
      <c r="O16" s="27"/>
      <c r="P16" s="17">
        <f t="shared" si="10"/>
        <v>0</v>
      </c>
      <c r="Q16" s="28"/>
      <c r="R16" s="16"/>
      <c r="S16" s="27"/>
      <c r="T16" s="17">
        <f t="shared" si="11"/>
        <v>0</v>
      </c>
      <c r="U16" s="28"/>
      <c r="V16" s="30" t="str">
        <f t="shared" si="12"/>
        <v xml:space="preserve"> </v>
      </c>
      <c r="W16" s="31" t="str">
        <f t="shared" si="13"/>
        <v xml:space="preserve"> </v>
      </c>
      <c r="X16" s="32">
        <f t="shared" si="14"/>
        <v>0</v>
      </c>
      <c r="Y16" s="33" t="str">
        <f t="shared" si="15"/>
        <v xml:space="preserve"> </v>
      </c>
    </row>
    <row r="17" spans="1:30" ht="18" customHeight="1" x14ac:dyDescent="0.25">
      <c r="A17" s="51">
        <v>14</v>
      </c>
      <c r="B17" s="16"/>
      <c r="C17" s="17"/>
      <c r="D17" s="17"/>
      <c r="E17" s="18"/>
      <c r="F17" s="16"/>
      <c r="G17" s="27"/>
      <c r="H17" s="17">
        <f t="shared" si="8"/>
        <v>0</v>
      </c>
      <c r="I17" s="28"/>
      <c r="J17" s="16"/>
      <c r="K17" s="27"/>
      <c r="L17" s="17">
        <f t="shared" si="9"/>
        <v>0</v>
      </c>
      <c r="M17" s="28"/>
      <c r="N17" s="16"/>
      <c r="O17" s="27"/>
      <c r="P17" s="17">
        <f t="shared" si="10"/>
        <v>0</v>
      </c>
      <c r="Q17" s="28"/>
      <c r="R17" s="16"/>
      <c r="S17" s="27"/>
      <c r="T17" s="17">
        <f t="shared" si="11"/>
        <v>0</v>
      </c>
      <c r="U17" s="28"/>
      <c r="V17" s="30" t="str">
        <f t="shared" si="12"/>
        <v xml:space="preserve"> </v>
      </c>
      <c r="W17" s="31" t="str">
        <f t="shared" si="13"/>
        <v xml:space="preserve"> </v>
      </c>
      <c r="X17" s="32">
        <f t="shared" si="14"/>
        <v>0</v>
      </c>
      <c r="Y17" s="33" t="str">
        <f t="shared" si="15"/>
        <v xml:space="preserve"> </v>
      </c>
    </row>
    <row r="18" spans="1:30" ht="18" customHeight="1" x14ac:dyDescent="0.25">
      <c r="A18" s="51">
        <v>15</v>
      </c>
      <c r="B18" s="16"/>
      <c r="C18" s="17"/>
      <c r="D18" s="17"/>
      <c r="E18" s="18"/>
      <c r="F18" s="16"/>
      <c r="G18" s="27"/>
      <c r="H18" s="17">
        <f t="shared" si="8"/>
        <v>0</v>
      </c>
      <c r="I18" s="28"/>
      <c r="J18" s="16"/>
      <c r="K18" s="27"/>
      <c r="L18" s="17">
        <f t="shared" si="9"/>
        <v>0</v>
      </c>
      <c r="M18" s="28"/>
      <c r="N18" s="16"/>
      <c r="O18" s="27"/>
      <c r="P18" s="17">
        <f t="shared" si="10"/>
        <v>0</v>
      </c>
      <c r="Q18" s="28"/>
      <c r="R18" s="16"/>
      <c r="S18" s="27"/>
      <c r="T18" s="17">
        <f t="shared" si="11"/>
        <v>0</v>
      </c>
      <c r="U18" s="28"/>
      <c r="V18" s="30" t="str">
        <f t="shared" si="12"/>
        <v xml:space="preserve"> </v>
      </c>
      <c r="W18" s="31" t="str">
        <f t="shared" si="13"/>
        <v xml:space="preserve"> </v>
      </c>
      <c r="X18" s="32">
        <f t="shared" si="14"/>
        <v>0</v>
      </c>
      <c r="Y18" s="33" t="str">
        <f t="shared" si="15"/>
        <v xml:space="preserve"> </v>
      </c>
    </row>
    <row r="19" spans="1:30" ht="18" customHeight="1" x14ac:dyDescent="0.25">
      <c r="A19" s="51">
        <v>16</v>
      </c>
      <c r="B19" s="16"/>
      <c r="C19" s="17"/>
      <c r="D19" s="17"/>
      <c r="E19" s="18"/>
      <c r="F19" s="16"/>
      <c r="G19" s="27"/>
      <c r="H19" s="17">
        <f t="shared" si="8"/>
        <v>0</v>
      </c>
      <c r="I19" s="28"/>
      <c r="J19" s="16"/>
      <c r="K19" s="27"/>
      <c r="L19" s="17">
        <f t="shared" si="9"/>
        <v>0</v>
      </c>
      <c r="M19" s="28"/>
      <c r="N19" s="16"/>
      <c r="O19" s="27"/>
      <c r="P19" s="17">
        <f t="shared" si="10"/>
        <v>0</v>
      </c>
      <c r="Q19" s="28"/>
      <c r="R19" s="16"/>
      <c r="S19" s="27"/>
      <c r="T19" s="17">
        <f t="shared" si="11"/>
        <v>0</v>
      </c>
      <c r="U19" s="28"/>
      <c r="V19" s="30" t="str">
        <f t="shared" si="12"/>
        <v xml:space="preserve"> </v>
      </c>
      <c r="W19" s="31" t="str">
        <f t="shared" si="13"/>
        <v xml:space="preserve"> </v>
      </c>
      <c r="X19" s="32">
        <f t="shared" si="14"/>
        <v>0</v>
      </c>
      <c r="Y19" s="33" t="str">
        <f t="shared" si="15"/>
        <v xml:space="preserve"> </v>
      </c>
    </row>
    <row r="20" spans="1:30" ht="18" customHeight="1" x14ac:dyDescent="0.25">
      <c r="A20" s="51">
        <v>17</v>
      </c>
      <c r="B20" s="16"/>
      <c r="C20" s="17"/>
      <c r="D20" s="17"/>
      <c r="E20" s="18"/>
      <c r="F20" s="16"/>
      <c r="G20" s="27"/>
      <c r="H20" s="17">
        <f t="shared" si="8"/>
        <v>0</v>
      </c>
      <c r="I20" s="28"/>
      <c r="J20" s="16"/>
      <c r="K20" s="27"/>
      <c r="L20" s="17">
        <f t="shared" si="9"/>
        <v>0</v>
      </c>
      <c r="M20" s="28"/>
      <c r="N20" s="16"/>
      <c r="O20" s="27"/>
      <c r="P20" s="17">
        <f t="shared" si="10"/>
        <v>0</v>
      </c>
      <c r="Q20" s="28"/>
      <c r="R20" s="16"/>
      <c r="S20" s="27"/>
      <c r="T20" s="17">
        <f t="shared" si="11"/>
        <v>0</v>
      </c>
      <c r="U20" s="28"/>
      <c r="V20" s="30" t="str">
        <f t="shared" si="12"/>
        <v xml:space="preserve"> </v>
      </c>
      <c r="W20" s="31" t="str">
        <f t="shared" si="13"/>
        <v xml:space="preserve"> </v>
      </c>
      <c r="X20" s="32">
        <f t="shared" si="14"/>
        <v>0</v>
      </c>
      <c r="Y20" s="33" t="str">
        <f t="shared" si="15"/>
        <v xml:space="preserve"> </v>
      </c>
    </row>
    <row r="21" spans="1:30" ht="18" customHeight="1" x14ac:dyDescent="0.25">
      <c r="A21" s="51">
        <v>18</v>
      </c>
      <c r="B21" s="16"/>
      <c r="C21" s="17"/>
      <c r="D21" s="17"/>
      <c r="E21" s="18"/>
      <c r="F21" s="16"/>
      <c r="G21" s="27"/>
      <c r="H21" s="17">
        <f t="shared" si="8"/>
        <v>0</v>
      </c>
      <c r="I21" s="28"/>
      <c r="J21" s="16"/>
      <c r="K21" s="27"/>
      <c r="L21" s="17">
        <f t="shared" si="9"/>
        <v>0</v>
      </c>
      <c r="M21" s="28"/>
      <c r="N21" s="16"/>
      <c r="O21" s="27"/>
      <c r="P21" s="17">
        <f t="shared" si="10"/>
        <v>0</v>
      </c>
      <c r="Q21" s="28"/>
      <c r="R21" s="16"/>
      <c r="S21" s="27"/>
      <c r="T21" s="17">
        <f t="shared" si="11"/>
        <v>0</v>
      </c>
      <c r="U21" s="28"/>
      <c r="V21" s="30" t="str">
        <f t="shared" si="12"/>
        <v xml:space="preserve"> </v>
      </c>
      <c r="W21" s="31" t="str">
        <f t="shared" si="13"/>
        <v xml:space="preserve"> </v>
      </c>
      <c r="X21" s="32">
        <f t="shared" si="14"/>
        <v>0</v>
      </c>
      <c r="Y21" s="33" t="str">
        <f t="shared" si="15"/>
        <v xml:space="preserve"> </v>
      </c>
    </row>
    <row r="22" spans="1:30" ht="18" customHeight="1" x14ac:dyDescent="0.25">
      <c r="A22" s="51">
        <v>19</v>
      </c>
      <c r="B22" s="16"/>
      <c r="C22" s="17"/>
      <c r="D22" s="17"/>
      <c r="E22" s="18"/>
      <c r="F22" s="16"/>
      <c r="G22" s="27"/>
      <c r="H22" s="17">
        <f t="shared" si="8"/>
        <v>0</v>
      </c>
      <c r="I22" s="28"/>
      <c r="J22" s="16"/>
      <c r="K22" s="27"/>
      <c r="L22" s="17">
        <f t="shared" si="9"/>
        <v>0</v>
      </c>
      <c r="M22" s="28"/>
      <c r="N22" s="16"/>
      <c r="O22" s="27"/>
      <c r="P22" s="17">
        <f t="shared" si="10"/>
        <v>0</v>
      </c>
      <c r="Q22" s="28"/>
      <c r="R22" s="16"/>
      <c r="S22" s="27"/>
      <c r="T22" s="17">
        <f t="shared" si="11"/>
        <v>0</v>
      </c>
      <c r="U22" s="28"/>
      <c r="V22" s="30" t="str">
        <f t="shared" si="12"/>
        <v xml:space="preserve"> </v>
      </c>
      <c r="W22" s="31" t="str">
        <f t="shared" si="13"/>
        <v xml:space="preserve"> </v>
      </c>
      <c r="X22" s="32">
        <f t="shared" si="14"/>
        <v>0</v>
      </c>
      <c r="Y22" s="33" t="str">
        <f t="shared" si="15"/>
        <v xml:space="preserve"> </v>
      </c>
    </row>
    <row r="23" spans="1:30" ht="18" customHeight="1" x14ac:dyDescent="0.25">
      <c r="A23" s="51">
        <v>20</v>
      </c>
      <c r="B23" s="16"/>
      <c r="C23" s="17"/>
      <c r="D23" s="17"/>
      <c r="E23" s="18"/>
      <c r="F23" s="16"/>
      <c r="G23" s="27"/>
      <c r="H23" s="17">
        <f t="shared" si="8"/>
        <v>0</v>
      </c>
      <c r="I23" s="28"/>
      <c r="J23" s="16"/>
      <c r="K23" s="27"/>
      <c r="L23" s="17">
        <f t="shared" si="9"/>
        <v>0</v>
      </c>
      <c r="M23" s="28"/>
      <c r="N23" s="16"/>
      <c r="O23" s="27"/>
      <c r="P23" s="17">
        <f t="shared" si="10"/>
        <v>0</v>
      </c>
      <c r="Q23" s="28"/>
      <c r="R23" s="16"/>
      <c r="S23" s="27"/>
      <c r="T23" s="17">
        <f t="shared" si="11"/>
        <v>0</v>
      </c>
      <c r="U23" s="28"/>
      <c r="V23" s="30" t="str">
        <f t="shared" si="12"/>
        <v xml:space="preserve"> </v>
      </c>
      <c r="W23" s="31" t="str">
        <f t="shared" si="13"/>
        <v xml:space="preserve"> </v>
      </c>
      <c r="X23" s="32">
        <f t="shared" si="14"/>
        <v>0</v>
      </c>
      <c r="Y23" s="33" t="str">
        <f t="shared" si="15"/>
        <v xml:space="preserve"> </v>
      </c>
    </row>
    <row r="24" spans="1:30" ht="18" customHeight="1" x14ac:dyDescent="0.25">
      <c r="A24" s="51">
        <v>21</v>
      </c>
      <c r="B24" s="16"/>
      <c r="C24" s="17"/>
      <c r="D24" s="17"/>
      <c r="E24" s="18"/>
      <c r="F24" s="16"/>
      <c r="G24" s="27"/>
      <c r="H24" s="17">
        <f t="shared" si="8"/>
        <v>0</v>
      </c>
      <c r="I24" s="28"/>
      <c r="J24" s="16"/>
      <c r="K24" s="27"/>
      <c r="L24" s="17">
        <f t="shared" si="9"/>
        <v>0</v>
      </c>
      <c r="M24" s="28"/>
      <c r="N24" s="16"/>
      <c r="O24" s="27"/>
      <c r="P24" s="17">
        <f t="shared" si="10"/>
        <v>0</v>
      </c>
      <c r="Q24" s="28"/>
      <c r="R24" s="16"/>
      <c r="S24" s="27"/>
      <c r="T24" s="17">
        <f t="shared" si="11"/>
        <v>0</v>
      </c>
      <c r="U24" s="28"/>
      <c r="V24" s="30" t="str">
        <f t="shared" si="12"/>
        <v xml:space="preserve"> </v>
      </c>
      <c r="W24" s="31" t="str">
        <f t="shared" si="13"/>
        <v xml:space="preserve"> </v>
      </c>
      <c r="X24" s="32">
        <f t="shared" si="14"/>
        <v>0</v>
      </c>
      <c r="Y24" s="33" t="str">
        <f t="shared" si="15"/>
        <v xml:space="preserve"> </v>
      </c>
    </row>
    <row r="25" spans="1:30" ht="18" customHeight="1" x14ac:dyDescent="0.25">
      <c r="A25" s="51">
        <v>22</v>
      </c>
      <c r="B25" s="16"/>
      <c r="C25" s="17"/>
      <c r="D25" s="17"/>
      <c r="E25" s="18"/>
      <c r="F25" s="16"/>
      <c r="G25" s="27"/>
      <c r="H25" s="17">
        <f t="shared" si="8"/>
        <v>0</v>
      </c>
      <c r="I25" s="28"/>
      <c r="J25" s="16"/>
      <c r="K25" s="27"/>
      <c r="L25" s="17">
        <f t="shared" si="9"/>
        <v>0</v>
      </c>
      <c r="M25" s="28"/>
      <c r="N25" s="16"/>
      <c r="O25" s="27"/>
      <c r="P25" s="17">
        <f t="shared" si="10"/>
        <v>0</v>
      </c>
      <c r="Q25" s="28"/>
      <c r="R25" s="16"/>
      <c r="S25" s="27"/>
      <c r="T25" s="17">
        <f t="shared" si="11"/>
        <v>0</v>
      </c>
      <c r="U25" s="28"/>
      <c r="V25" s="30" t="str">
        <f t="shared" si="12"/>
        <v xml:space="preserve"> </v>
      </c>
      <c r="W25" s="31" t="str">
        <f t="shared" si="13"/>
        <v xml:space="preserve"> </v>
      </c>
      <c r="X25" s="32">
        <f t="shared" si="14"/>
        <v>0</v>
      </c>
      <c r="Y25" s="33" t="str">
        <f t="shared" si="15"/>
        <v xml:space="preserve"> </v>
      </c>
    </row>
    <row r="26" spans="1:30" ht="18" customHeight="1" x14ac:dyDescent="0.25">
      <c r="A26" s="51">
        <v>23</v>
      </c>
      <c r="B26" s="16"/>
      <c r="C26" s="17"/>
      <c r="D26" s="17"/>
      <c r="E26" s="18"/>
      <c r="F26" s="16"/>
      <c r="G26" s="27"/>
      <c r="H26" s="17">
        <f t="shared" si="8"/>
        <v>0</v>
      </c>
      <c r="I26" s="28"/>
      <c r="J26" s="16"/>
      <c r="K26" s="27"/>
      <c r="L26" s="17">
        <f t="shared" si="9"/>
        <v>0</v>
      </c>
      <c r="M26" s="28"/>
      <c r="N26" s="16"/>
      <c r="O26" s="27"/>
      <c r="P26" s="17">
        <f t="shared" si="10"/>
        <v>0</v>
      </c>
      <c r="Q26" s="28"/>
      <c r="R26" s="16"/>
      <c r="S26" s="27"/>
      <c r="T26" s="17">
        <f t="shared" si="11"/>
        <v>0</v>
      </c>
      <c r="U26" s="28"/>
      <c r="V26" s="30" t="str">
        <f t="shared" si="12"/>
        <v xml:space="preserve"> </v>
      </c>
      <c r="W26" s="31" t="str">
        <f t="shared" si="13"/>
        <v xml:space="preserve"> </v>
      </c>
      <c r="X26" s="32">
        <f t="shared" si="14"/>
        <v>0</v>
      </c>
      <c r="Y26" s="33" t="str">
        <f t="shared" si="15"/>
        <v xml:space="preserve"> </v>
      </c>
    </row>
    <row r="27" spans="1:30" ht="18" customHeight="1" x14ac:dyDescent="0.25">
      <c r="A27" s="51">
        <v>24</v>
      </c>
      <c r="B27" s="16"/>
      <c r="C27" s="17"/>
      <c r="D27" s="17"/>
      <c r="E27" s="18"/>
      <c r="F27" s="16"/>
      <c r="G27" s="27"/>
      <c r="H27" s="17">
        <f t="shared" si="8"/>
        <v>0</v>
      </c>
      <c r="I27" s="28"/>
      <c r="J27" s="16"/>
      <c r="K27" s="27"/>
      <c r="L27" s="17">
        <f t="shared" si="9"/>
        <v>0</v>
      </c>
      <c r="M27" s="28"/>
      <c r="N27" s="16"/>
      <c r="O27" s="27"/>
      <c r="P27" s="17">
        <f t="shared" si="10"/>
        <v>0</v>
      </c>
      <c r="Q27" s="28"/>
      <c r="R27" s="16"/>
      <c r="S27" s="27"/>
      <c r="T27" s="17">
        <f t="shared" si="11"/>
        <v>0</v>
      </c>
      <c r="U27" s="28"/>
      <c r="V27" s="30" t="str">
        <f t="shared" si="12"/>
        <v xml:space="preserve"> </v>
      </c>
      <c r="W27" s="31" t="str">
        <f t="shared" si="13"/>
        <v xml:space="preserve"> </v>
      </c>
      <c r="X27" s="32">
        <f t="shared" si="14"/>
        <v>0</v>
      </c>
      <c r="Y27" s="33" t="str">
        <f t="shared" si="15"/>
        <v xml:space="preserve"> </v>
      </c>
    </row>
    <row r="28" spans="1:30" ht="18" customHeight="1" x14ac:dyDescent="0.25">
      <c r="A28" s="51">
        <v>25</v>
      </c>
      <c r="B28" s="16"/>
      <c r="C28" s="17"/>
      <c r="D28" s="17"/>
      <c r="E28" s="18"/>
      <c r="F28" s="16"/>
      <c r="G28" s="27"/>
      <c r="H28" s="17">
        <f t="shared" si="8"/>
        <v>0</v>
      </c>
      <c r="I28" s="28"/>
      <c r="J28" s="16"/>
      <c r="K28" s="27"/>
      <c r="L28" s="17">
        <f t="shared" si="9"/>
        <v>0</v>
      </c>
      <c r="M28" s="28"/>
      <c r="N28" s="16"/>
      <c r="O28" s="27"/>
      <c r="P28" s="17">
        <f t="shared" si="10"/>
        <v>0</v>
      </c>
      <c r="Q28" s="28"/>
      <c r="R28" s="16"/>
      <c r="S28" s="27"/>
      <c r="T28" s="17">
        <f t="shared" si="11"/>
        <v>0</v>
      </c>
      <c r="U28" s="28"/>
      <c r="V28" s="30" t="str">
        <f t="shared" si="12"/>
        <v xml:space="preserve"> </v>
      </c>
      <c r="W28" s="31" t="str">
        <f t="shared" si="13"/>
        <v xml:space="preserve"> </v>
      </c>
      <c r="X28" s="32">
        <f t="shared" si="14"/>
        <v>0</v>
      </c>
      <c r="Y28" s="33" t="str">
        <f t="shared" si="15"/>
        <v xml:space="preserve"> </v>
      </c>
      <c r="AD28">
        <f t="shared" ref="AD28:AD37" si="16">X28</f>
        <v>0</v>
      </c>
    </row>
    <row r="29" spans="1:30" ht="18" customHeight="1" x14ac:dyDescent="0.25">
      <c r="A29" s="51">
        <v>26</v>
      </c>
      <c r="B29" s="16"/>
      <c r="C29" s="17"/>
      <c r="D29" s="17"/>
      <c r="E29" s="18"/>
      <c r="F29" s="16"/>
      <c r="G29" s="27"/>
      <c r="H29" s="17">
        <f t="shared" si="8"/>
        <v>0</v>
      </c>
      <c r="I29" s="28"/>
      <c r="J29" s="16"/>
      <c r="K29" s="27"/>
      <c r="L29" s="17">
        <f t="shared" si="9"/>
        <v>0</v>
      </c>
      <c r="M29" s="28"/>
      <c r="N29" s="16"/>
      <c r="O29" s="27"/>
      <c r="P29" s="17">
        <f t="shared" si="10"/>
        <v>0</v>
      </c>
      <c r="Q29" s="28"/>
      <c r="R29" s="16"/>
      <c r="S29" s="27"/>
      <c r="T29" s="17">
        <f t="shared" si="11"/>
        <v>0</v>
      </c>
      <c r="U29" s="28"/>
      <c r="V29" s="30" t="str">
        <f t="shared" si="12"/>
        <v xml:space="preserve"> </v>
      </c>
      <c r="W29" s="31" t="str">
        <f t="shared" si="13"/>
        <v xml:space="preserve"> </v>
      </c>
      <c r="X29" s="32">
        <f t="shared" si="14"/>
        <v>0</v>
      </c>
      <c r="Y29" s="33" t="str">
        <f t="shared" si="15"/>
        <v xml:space="preserve"> </v>
      </c>
      <c r="AD29">
        <f t="shared" si="16"/>
        <v>0</v>
      </c>
    </row>
    <row r="30" spans="1:30" ht="18" customHeight="1" x14ac:dyDescent="0.25">
      <c r="A30" s="51">
        <v>27</v>
      </c>
      <c r="B30" s="16"/>
      <c r="C30" s="17"/>
      <c r="D30" s="17"/>
      <c r="E30" s="18"/>
      <c r="F30" s="16"/>
      <c r="G30" s="27"/>
      <c r="H30" s="17">
        <f t="shared" si="8"/>
        <v>0</v>
      </c>
      <c r="I30" s="28"/>
      <c r="J30" s="16"/>
      <c r="K30" s="27"/>
      <c r="L30" s="17">
        <f t="shared" si="9"/>
        <v>0</v>
      </c>
      <c r="M30" s="28"/>
      <c r="N30" s="16"/>
      <c r="O30" s="27"/>
      <c r="P30" s="17">
        <f t="shared" si="10"/>
        <v>0</v>
      </c>
      <c r="Q30" s="28"/>
      <c r="R30" s="16"/>
      <c r="S30" s="27"/>
      <c r="T30" s="17">
        <f t="shared" si="11"/>
        <v>0</v>
      </c>
      <c r="U30" s="28"/>
      <c r="V30" s="30" t="str">
        <f t="shared" si="12"/>
        <v xml:space="preserve"> </v>
      </c>
      <c r="W30" s="31" t="str">
        <f t="shared" si="13"/>
        <v xml:space="preserve"> </v>
      </c>
      <c r="X30" s="32">
        <f t="shared" si="14"/>
        <v>0</v>
      </c>
      <c r="Y30" s="33" t="str">
        <f t="shared" si="15"/>
        <v xml:space="preserve"> </v>
      </c>
      <c r="AD30">
        <f t="shared" si="16"/>
        <v>0</v>
      </c>
    </row>
    <row r="31" spans="1:30" ht="18" customHeight="1" x14ac:dyDescent="0.25">
      <c r="A31" s="51">
        <v>28</v>
      </c>
      <c r="B31" s="16"/>
      <c r="C31" s="17"/>
      <c r="D31" s="17"/>
      <c r="E31" s="18"/>
      <c r="F31" s="16"/>
      <c r="G31" s="27"/>
      <c r="H31" s="17">
        <f t="shared" si="8"/>
        <v>0</v>
      </c>
      <c r="I31" s="28"/>
      <c r="J31" s="16"/>
      <c r="K31" s="27"/>
      <c r="L31" s="17">
        <f t="shared" si="9"/>
        <v>0</v>
      </c>
      <c r="M31" s="28"/>
      <c r="N31" s="16"/>
      <c r="O31" s="27"/>
      <c r="P31" s="17">
        <f t="shared" si="10"/>
        <v>0</v>
      </c>
      <c r="Q31" s="28"/>
      <c r="R31" s="16"/>
      <c r="S31" s="27"/>
      <c r="T31" s="17">
        <f t="shared" si="11"/>
        <v>0</v>
      </c>
      <c r="U31" s="28"/>
      <c r="V31" s="30" t="str">
        <f t="shared" si="12"/>
        <v xml:space="preserve"> </v>
      </c>
      <c r="W31" s="31" t="str">
        <f t="shared" si="13"/>
        <v xml:space="preserve"> </v>
      </c>
      <c r="X31" s="32">
        <f t="shared" si="14"/>
        <v>0</v>
      </c>
      <c r="Y31" s="33" t="str">
        <f t="shared" si="15"/>
        <v xml:space="preserve"> </v>
      </c>
      <c r="AD31">
        <f t="shared" si="16"/>
        <v>0</v>
      </c>
    </row>
    <row r="32" spans="1:30" ht="18" customHeight="1" x14ac:dyDescent="0.25">
      <c r="A32" s="51">
        <v>29</v>
      </c>
      <c r="B32" s="16"/>
      <c r="C32" s="17"/>
      <c r="D32" s="17"/>
      <c r="E32" s="18"/>
      <c r="F32" s="16"/>
      <c r="G32" s="27"/>
      <c r="H32" s="17">
        <f t="shared" si="8"/>
        <v>0</v>
      </c>
      <c r="I32" s="28"/>
      <c r="J32" s="16"/>
      <c r="K32" s="27"/>
      <c r="L32" s="17">
        <f t="shared" si="9"/>
        <v>0</v>
      </c>
      <c r="M32" s="28"/>
      <c r="N32" s="16"/>
      <c r="O32" s="27"/>
      <c r="P32" s="17">
        <f t="shared" si="10"/>
        <v>0</v>
      </c>
      <c r="Q32" s="28"/>
      <c r="R32" s="16"/>
      <c r="S32" s="27"/>
      <c r="T32" s="17">
        <f t="shared" si="11"/>
        <v>0</v>
      </c>
      <c r="U32" s="28"/>
      <c r="V32" s="30" t="str">
        <f t="shared" si="12"/>
        <v xml:space="preserve"> </v>
      </c>
      <c r="W32" s="31" t="str">
        <f t="shared" si="13"/>
        <v xml:space="preserve"> </v>
      </c>
      <c r="X32" s="32">
        <f t="shared" si="14"/>
        <v>0</v>
      </c>
      <c r="Y32" s="33" t="str">
        <f t="shared" si="15"/>
        <v xml:space="preserve"> </v>
      </c>
      <c r="AD32">
        <f t="shared" si="16"/>
        <v>0</v>
      </c>
    </row>
    <row r="33" spans="1:30" ht="18" customHeight="1" x14ac:dyDescent="0.25">
      <c r="A33" s="51">
        <v>30</v>
      </c>
      <c r="B33" s="16"/>
      <c r="C33" s="17"/>
      <c r="D33" s="17"/>
      <c r="E33" s="18"/>
      <c r="F33" s="16"/>
      <c r="G33" s="27"/>
      <c r="H33" s="17">
        <f t="shared" si="8"/>
        <v>0</v>
      </c>
      <c r="I33" s="28"/>
      <c r="J33" s="16"/>
      <c r="K33" s="27"/>
      <c r="L33" s="17">
        <f t="shared" si="9"/>
        <v>0</v>
      </c>
      <c r="M33" s="28"/>
      <c r="N33" s="16"/>
      <c r="O33" s="27"/>
      <c r="P33" s="17">
        <f t="shared" si="10"/>
        <v>0</v>
      </c>
      <c r="Q33" s="28"/>
      <c r="R33" s="16"/>
      <c r="S33" s="27"/>
      <c r="T33" s="17">
        <f t="shared" si="11"/>
        <v>0</v>
      </c>
      <c r="U33" s="28"/>
      <c r="V33" s="30" t="str">
        <f t="shared" si="12"/>
        <v xml:space="preserve"> </v>
      </c>
      <c r="W33" s="31" t="str">
        <f t="shared" si="13"/>
        <v xml:space="preserve"> </v>
      </c>
      <c r="X33" s="32">
        <f t="shared" si="14"/>
        <v>0</v>
      </c>
      <c r="Y33" s="33" t="str">
        <f t="shared" si="15"/>
        <v xml:space="preserve"> </v>
      </c>
      <c r="AD33">
        <f t="shared" si="16"/>
        <v>0</v>
      </c>
    </row>
    <row r="34" spans="1:30" ht="18" customHeight="1" x14ac:dyDescent="0.25">
      <c r="A34" s="51">
        <v>31</v>
      </c>
      <c r="B34" s="16"/>
      <c r="C34" s="17"/>
      <c r="D34" s="17"/>
      <c r="E34" s="18"/>
      <c r="F34" s="16"/>
      <c r="G34" s="27"/>
      <c r="H34" s="17">
        <f t="shared" si="8"/>
        <v>0</v>
      </c>
      <c r="I34" s="28"/>
      <c r="J34" s="16"/>
      <c r="K34" s="27"/>
      <c r="L34" s="17">
        <f t="shared" si="9"/>
        <v>0</v>
      </c>
      <c r="M34" s="28"/>
      <c r="N34" s="16"/>
      <c r="O34" s="27"/>
      <c r="P34" s="17">
        <f t="shared" si="10"/>
        <v>0</v>
      </c>
      <c r="Q34" s="28"/>
      <c r="R34" s="16"/>
      <c r="S34" s="27"/>
      <c r="T34" s="17">
        <f t="shared" si="11"/>
        <v>0</v>
      </c>
      <c r="U34" s="28"/>
      <c r="V34" s="30" t="str">
        <f t="shared" si="12"/>
        <v xml:space="preserve"> </v>
      </c>
      <c r="W34" s="31" t="str">
        <f t="shared" si="13"/>
        <v xml:space="preserve"> </v>
      </c>
      <c r="X34" s="32">
        <f t="shared" si="14"/>
        <v>0</v>
      </c>
      <c r="Y34" s="33" t="str">
        <f t="shared" si="15"/>
        <v xml:space="preserve"> </v>
      </c>
      <c r="AD34">
        <f t="shared" si="16"/>
        <v>0</v>
      </c>
    </row>
    <row r="35" spans="1:30" ht="18" customHeight="1" x14ac:dyDescent="0.25">
      <c r="A35" s="51">
        <v>32</v>
      </c>
      <c r="B35" s="16"/>
      <c r="C35" s="17"/>
      <c r="D35" s="17"/>
      <c r="E35" s="18"/>
      <c r="F35" s="16"/>
      <c r="G35" s="27"/>
      <c r="H35" s="17">
        <f t="shared" si="8"/>
        <v>0</v>
      </c>
      <c r="I35" s="28"/>
      <c r="J35" s="16"/>
      <c r="K35" s="27"/>
      <c r="L35" s="17">
        <f t="shared" si="9"/>
        <v>0</v>
      </c>
      <c r="M35" s="28"/>
      <c r="N35" s="16"/>
      <c r="O35" s="27"/>
      <c r="P35" s="17">
        <f t="shared" si="10"/>
        <v>0</v>
      </c>
      <c r="Q35" s="28"/>
      <c r="R35" s="16"/>
      <c r="S35" s="27"/>
      <c r="T35" s="17">
        <f>R35+S35</f>
        <v>0</v>
      </c>
      <c r="U35" s="28"/>
      <c r="V35" s="30" t="str">
        <f t="shared" si="12"/>
        <v xml:space="preserve"> </v>
      </c>
      <c r="W35" s="31" t="str">
        <f t="shared" si="13"/>
        <v xml:space="preserve"> </v>
      </c>
      <c r="X35" s="32">
        <f t="shared" si="14"/>
        <v>0</v>
      </c>
      <c r="Y35" s="33" t="str">
        <f t="shared" si="15"/>
        <v xml:space="preserve"> </v>
      </c>
      <c r="AD35">
        <f t="shared" si="16"/>
        <v>0</v>
      </c>
    </row>
    <row r="36" spans="1:30" ht="18" customHeight="1" x14ac:dyDescent="0.25">
      <c r="A36" s="51"/>
      <c r="B36" s="16"/>
      <c r="C36" s="17"/>
      <c r="D36" s="17"/>
      <c r="E36" s="18"/>
      <c r="F36" s="16"/>
      <c r="G36" s="27"/>
      <c r="H36" s="17">
        <f t="shared" si="8"/>
        <v>0</v>
      </c>
      <c r="I36" s="28"/>
      <c r="J36" s="16"/>
      <c r="K36" s="27"/>
      <c r="L36" s="17">
        <f t="shared" si="9"/>
        <v>0</v>
      </c>
      <c r="M36" s="28"/>
      <c r="N36" s="16"/>
      <c r="O36" s="27"/>
      <c r="P36" s="17">
        <f t="shared" si="10"/>
        <v>0</v>
      </c>
      <c r="Q36" s="28"/>
      <c r="R36" s="16"/>
      <c r="S36" s="27"/>
      <c r="T36" s="17">
        <f t="shared" si="11"/>
        <v>0</v>
      </c>
      <c r="U36" s="28"/>
      <c r="V36" s="30" t="str">
        <f t="shared" si="12"/>
        <v xml:space="preserve"> </v>
      </c>
      <c r="W36" s="31" t="str">
        <f t="shared" si="13"/>
        <v xml:space="preserve"> </v>
      </c>
      <c r="X36" s="32">
        <f t="shared" si="14"/>
        <v>0</v>
      </c>
      <c r="Y36" s="33" t="str">
        <f t="shared" si="15"/>
        <v xml:space="preserve"> </v>
      </c>
      <c r="AD36">
        <f t="shared" si="16"/>
        <v>0</v>
      </c>
    </row>
    <row r="37" spans="1:30" ht="18" customHeight="1" thickBot="1" x14ac:dyDescent="0.3">
      <c r="A37" s="52"/>
      <c r="B37" s="36"/>
      <c r="C37" s="37"/>
      <c r="D37" s="37"/>
      <c r="E37" s="38"/>
      <c r="F37" s="36"/>
      <c r="G37" s="39"/>
      <c r="H37" s="37">
        <f t="shared" si="8"/>
        <v>0</v>
      </c>
      <c r="I37" s="40"/>
      <c r="J37" s="36"/>
      <c r="K37" s="39"/>
      <c r="L37" s="37">
        <f t="shared" si="9"/>
        <v>0</v>
      </c>
      <c r="M37" s="40"/>
      <c r="N37" s="36"/>
      <c r="O37" s="39"/>
      <c r="P37" s="37">
        <f t="shared" si="10"/>
        <v>0</v>
      </c>
      <c r="Q37" s="40"/>
      <c r="R37" s="36"/>
      <c r="S37" s="39"/>
      <c r="T37" s="37">
        <f t="shared" si="11"/>
        <v>0</v>
      </c>
      <c r="U37" s="40"/>
      <c r="V37" s="41" t="str">
        <f t="shared" si="12"/>
        <v xml:space="preserve"> </v>
      </c>
      <c r="W37" s="42" t="str">
        <f t="shared" si="13"/>
        <v xml:space="preserve"> </v>
      </c>
      <c r="X37" s="43">
        <f t="shared" si="14"/>
        <v>0</v>
      </c>
      <c r="Y37" s="44" t="str">
        <f t="shared" si="15"/>
        <v xml:space="preserve"> </v>
      </c>
      <c r="AD37">
        <f t="shared" si="16"/>
        <v>0</v>
      </c>
    </row>
    <row r="38" spans="1:30" ht="18" customHeight="1" x14ac:dyDescent="0.25">
      <c r="A38" s="53"/>
      <c r="B38" s="54"/>
      <c r="C38" s="54"/>
      <c r="D38" s="54"/>
      <c r="E38" s="55"/>
      <c r="F38" s="54"/>
      <c r="G38" s="56"/>
      <c r="H38" s="54"/>
      <c r="I38" s="54"/>
      <c r="J38" s="54"/>
      <c r="K38" s="56"/>
      <c r="L38" s="54"/>
      <c r="M38" s="54"/>
      <c r="N38" s="54"/>
      <c r="O38" s="56"/>
      <c r="P38" s="54"/>
      <c r="Q38" s="54"/>
      <c r="R38" s="54"/>
      <c r="S38" s="56"/>
      <c r="T38" s="54"/>
      <c r="U38" s="54"/>
      <c r="V38" s="56"/>
      <c r="W38" s="56"/>
      <c r="X38" s="57"/>
      <c r="Y38" s="56"/>
    </row>
    <row r="39" spans="1:30" ht="14.25" customHeight="1" x14ac:dyDescent="0.25">
      <c r="D39" s="58" t="s">
        <v>31</v>
      </c>
      <c r="E39" s="58"/>
      <c r="F39" s="3">
        <f t="shared" ref="F39:Y39" si="17">MAX(F4:F37)</f>
        <v>101</v>
      </c>
      <c r="G39" s="3">
        <f t="shared" si="17"/>
        <v>62</v>
      </c>
      <c r="H39" s="3">
        <f t="shared" si="17"/>
        <v>163</v>
      </c>
      <c r="I39" s="3">
        <f t="shared" si="17"/>
        <v>4</v>
      </c>
      <c r="J39" s="3">
        <f t="shared" si="17"/>
        <v>101</v>
      </c>
      <c r="K39" s="3">
        <f t="shared" si="17"/>
        <v>45</v>
      </c>
      <c r="L39" s="3">
        <f t="shared" si="17"/>
        <v>146</v>
      </c>
      <c r="M39" s="3">
        <f t="shared" si="17"/>
        <v>5</v>
      </c>
      <c r="N39" s="3">
        <f t="shared" si="17"/>
        <v>103</v>
      </c>
      <c r="O39" s="3">
        <f t="shared" si="17"/>
        <v>59</v>
      </c>
      <c r="P39" s="3">
        <f t="shared" si="17"/>
        <v>150</v>
      </c>
      <c r="Q39" s="3">
        <f t="shared" si="17"/>
        <v>3</v>
      </c>
      <c r="R39" s="3">
        <f t="shared" si="17"/>
        <v>93</v>
      </c>
      <c r="S39" s="3">
        <f t="shared" si="17"/>
        <v>53</v>
      </c>
      <c r="T39" s="3">
        <f t="shared" si="17"/>
        <v>146</v>
      </c>
      <c r="U39" s="3">
        <f t="shared" si="17"/>
        <v>7</v>
      </c>
      <c r="V39" s="3">
        <f t="shared" si="17"/>
        <v>378</v>
      </c>
      <c r="W39" s="3">
        <f t="shared" si="17"/>
        <v>187</v>
      </c>
      <c r="X39" s="3">
        <f t="shared" si="17"/>
        <v>551</v>
      </c>
      <c r="Y39" s="3">
        <f t="shared" si="17"/>
        <v>12</v>
      </c>
    </row>
    <row r="40" spans="1:30" ht="18" customHeight="1" x14ac:dyDescent="0.2">
      <c r="D40" s="1"/>
      <c r="E40" s="1"/>
    </row>
    <row r="41" spans="1:30" ht="18" customHeight="1" x14ac:dyDescent="0.25">
      <c r="A41" t="s">
        <v>32</v>
      </c>
      <c r="D41" s="59">
        <f>V39+W39</f>
        <v>565</v>
      </c>
      <c r="E41" s="59"/>
      <c r="X41" s="59" t="e">
        <f>#REF!+#REF!</f>
        <v>#REF!</v>
      </c>
    </row>
    <row r="42" spans="1:30" ht="18" customHeight="1" x14ac:dyDescent="0.25">
      <c r="A42" t="s">
        <v>33</v>
      </c>
      <c r="D42" s="59">
        <f>H39+L39+P39+T39</f>
        <v>605</v>
      </c>
      <c r="E42" s="59"/>
      <c r="X42" s="59" t="e">
        <f>#REF!+#REF!+#REF!+#REF!</f>
        <v>#REF!</v>
      </c>
    </row>
    <row r="43" spans="1:30" ht="18" customHeight="1" x14ac:dyDescent="0.25">
      <c r="A43" t="s">
        <v>34</v>
      </c>
      <c r="D43" s="59">
        <f>F39+G39+J39+K39+N39+O39+R39+S39</f>
        <v>617</v>
      </c>
      <c r="E43" s="59"/>
      <c r="X43" s="59" t="e">
        <f>#REF!+#REF!+#REF!+#REF!+#REF!+#REF!+#REF!+#REF!</f>
        <v>#REF!</v>
      </c>
    </row>
  </sheetData>
  <autoFilter ref="A3:Z37"/>
  <sortState ref="B4:Y12">
    <sortCondition descending="1" ref="X4:X12"/>
    <sortCondition descending="1" ref="W4:W12"/>
    <sortCondition ref="Y4:Y12"/>
  </sortState>
  <mergeCells count="5">
    <mergeCell ref="F1:I1"/>
    <mergeCell ref="J1:M1"/>
    <mergeCell ref="N1:Q1"/>
    <mergeCell ref="R1:U1"/>
    <mergeCell ref="V1:Y1"/>
  </mergeCells>
  <printOptions horizontalCentered="1"/>
  <pageMargins left="0.15748031496062992" right="0.39370078740157483" top="0.62992125984251968" bottom="0.39370078740157483" header="0.15748031496062992" footer="0.43307086614173229"/>
  <pageSetup paperSize="9" scale="94" orientation="landscape" horizontalDpi="4294967294" verticalDpi="300" r:id="rId1"/>
  <headerFooter alignWithMargins="0">
    <oddHeader>&amp;C&amp;20Mistrovství okresu 2014
Muži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43"/>
  <sheetViews>
    <sheetView tabSelected="1" zoomScale="110" zoomScaleNormal="110" workbookViewId="0">
      <selection activeCell="C1" sqref="C1:C1048576"/>
    </sheetView>
  </sheetViews>
  <sheetFormatPr defaultRowHeight="18" customHeight="1" x14ac:dyDescent="0.2"/>
  <cols>
    <col min="1" max="1" width="7" customWidth="1"/>
    <col min="2" max="2" width="6.7109375" hidden="1" customWidth="1"/>
    <col min="3" max="3" width="23.5703125" customWidth="1"/>
    <col min="4" max="4" width="21.7109375" customWidth="1"/>
    <col min="5" max="5" width="8.140625" customWidth="1"/>
    <col min="6" max="6" width="5.28515625" customWidth="1"/>
    <col min="7" max="7" width="3.85546875" customWidth="1"/>
    <col min="8" max="8" width="4.85546875" customWidth="1"/>
    <col min="9" max="9" width="2.28515625" customWidth="1"/>
    <col min="10" max="10" width="5" customWidth="1"/>
    <col min="11" max="11" width="4" customWidth="1"/>
    <col min="12" max="12" width="4.85546875" customWidth="1"/>
    <col min="13" max="13" width="2.42578125" customWidth="1"/>
    <col min="14" max="14" width="4.85546875" customWidth="1"/>
    <col min="15" max="15" width="4" customWidth="1"/>
    <col min="16" max="16" width="4.85546875" customWidth="1"/>
    <col min="17" max="17" width="3" customWidth="1"/>
    <col min="18" max="18" width="5" customWidth="1"/>
    <col min="19" max="19" width="4.28515625" customWidth="1"/>
    <col min="20" max="20" width="4.85546875" customWidth="1"/>
    <col min="21" max="21" width="2.5703125" customWidth="1"/>
    <col min="22" max="22" width="5.42578125" customWidth="1"/>
    <col min="23" max="23" width="6" customWidth="1"/>
    <col min="24" max="24" width="5.5703125" customWidth="1"/>
    <col min="25" max="25" width="4.7109375" customWidth="1"/>
    <col min="29" max="29" width="18.5703125" customWidth="1"/>
  </cols>
  <sheetData>
    <row r="1" spans="1:26" ht="18" customHeight="1" thickBot="1" x14ac:dyDescent="0.3">
      <c r="B1" s="1"/>
      <c r="C1" s="1"/>
      <c r="D1" s="2"/>
      <c r="E1" s="1"/>
      <c r="F1" s="63" t="s">
        <v>0</v>
      </c>
      <c r="G1" s="64"/>
      <c r="H1" s="64"/>
      <c r="I1" s="65"/>
      <c r="J1" s="63" t="s">
        <v>1</v>
      </c>
      <c r="K1" s="64"/>
      <c r="L1" s="64"/>
      <c r="M1" s="65"/>
      <c r="N1" s="63" t="s">
        <v>2</v>
      </c>
      <c r="O1" s="64"/>
      <c r="P1" s="64"/>
      <c r="Q1" s="65"/>
      <c r="R1" s="63" t="s">
        <v>3</v>
      </c>
      <c r="S1" s="64"/>
      <c r="T1" s="64"/>
      <c r="U1" s="64"/>
      <c r="V1" s="66" t="s">
        <v>5</v>
      </c>
      <c r="W1" s="67"/>
      <c r="X1" s="67"/>
      <c r="Y1" s="68"/>
    </row>
    <row r="2" spans="1:26" ht="4.5" customHeight="1" thickBot="1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4"/>
    </row>
    <row r="3" spans="1:26" ht="26.45" customHeight="1" thickBot="1" x14ac:dyDescent="0.25">
      <c r="A3" s="5" t="s">
        <v>6</v>
      </c>
      <c r="B3" s="6" t="s">
        <v>7</v>
      </c>
      <c r="C3" s="7" t="s">
        <v>8</v>
      </c>
      <c r="D3" s="7" t="s">
        <v>9</v>
      </c>
      <c r="E3" s="8" t="s">
        <v>10</v>
      </c>
      <c r="F3" s="9" t="s">
        <v>11</v>
      </c>
      <c r="G3" s="10" t="s">
        <v>12</v>
      </c>
      <c r="H3" s="10" t="s">
        <v>13</v>
      </c>
      <c r="I3" s="11" t="s">
        <v>14</v>
      </c>
      <c r="J3" s="9" t="s">
        <v>15</v>
      </c>
      <c r="K3" s="10" t="s">
        <v>16</v>
      </c>
      <c r="L3" s="10" t="s">
        <v>17</v>
      </c>
      <c r="M3" s="11" t="s">
        <v>18</v>
      </c>
      <c r="N3" s="9" t="s">
        <v>19</v>
      </c>
      <c r="O3" s="10" t="s">
        <v>20</v>
      </c>
      <c r="P3" s="10" t="s">
        <v>21</v>
      </c>
      <c r="Q3" s="11" t="s">
        <v>22</v>
      </c>
      <c r="R3" s="9" t="s">
        <v>23</v>
      </c>
      <c r="S3" s="10" t="s">
        <v>24</v>
      </c>
      <c r="T3" s="10" t="s">
        <v>25</v>
      </c>
      <c r="U3" s="11" t="s">
        <v>26</v>
      </c>
      <c r="V3" s="12" t="s">
        <v>27</v>
      </c>
      <c r="W3" s="13" t="s">
        <v>28</v>
      </c>
      <c r="X3" s="13" t="s">
        <v>5</v>
      </c>
      <c r="Y3" s="14" t="s">
        <v>29</v>
      </c>
    </row>
    <row r="4" spans="1:26" ht="18" customHeight="1" x14ac:dyDescent="0.25">
      <c r="A4" s="15">
        <v>1</v>
      </c>
      <c r="B4" s="60">
        <v>0.54166666666666663</v>
      </c>
      <c r="C4" s="17" t="s">
        <v>70</v>
      </c>
      <c r="D4" s="17" t="s">
        <v>51</v>
      </c>
      <c r="E4" s="18">
        <v>20432</v>
      </c>
      <c r="F4" s="19">
        <v>91</v>
      </c>
      <c r="G4" s="20">
        <v>36</v>
      </c>
      <c r="H4" s="21">
        <f t="shared" ref="H4:H37" si="0">F4+G4</f>
        <v>127</v>
      </c>
      <c r="I4" s="22">
        <v>0</v>
      </c>
      <c r="J4" s="19">
        <v>91</v>
      </c>
      <c r="K4" s="20">
        <v>63</v>
      </c>
      <c r="L4" s="21">
        <f t="shared" ref="L4:L37" si="1">J4+K4</f>
        <v>154</v>
      </c>
      <c r="M4" s="22">
        <v>0</v>
      </c>
      <c r="N4" s="19">
        <v>96</v>
      </c>
      <c r="O4" s="20">
        <v>52</v>
      </c>
      <c r="P4" s="21">
        <f t="shared" ref="P4:P37" si="2">N4+O4</f>
        <v>148</v>
      </c>
      <c r="Q4" s="22">
        <v>0</v>
      </c>
      <c r="R4" s="19">
        <v>88</v>
      </c>
      <c r="S4" s="20">
        <v>61</v>
      </c>
      <c r="T4" s="21">
        <f t="shared" ref="T4:T37" si="3">R4+S4</f>
        <v>149</v>
      </c>
      <c r="U4" s="22">
        <v>0</v>
      </c>
      <c r="V4" s="23">
        <f t="shared" ref="V4:V37" si="4">IF(F4+J4+N4+R4=0," ",F4+J4+N4+R4)</f>
        <v>366</v>
      </c>
      <c r="W4" s="24">
        <f t="shared" ref="W4:W37" si="5">IF(F4+J4+N4+R4=0," ",G4+K4+O4+S4)</f>
        <v>212</v>
      </c>
      <c r="X4" s="25">
        <f t="shared" ref="X4:X37" si="6">IF(F4+J4+N4+R4=0,0,H4+L4+P4+T4)</f>
        <v>578</v>
      </c>
      <c r="Y4" s="26">
        <f t="shared" ref="Y4:Y37" si="7">IF(F4+J4+N4+R4=0," ",I4+M4+Q4+U4)</f>
        <v>0</v>
      </c>
      <c r="Z4" t="s">
        <v>74</v>
      </c>
    </row>
    <row r="5" spans="1:26" ht="18" customHeight="1" x14ac:dyDescent="0.25">
      <c r="A5" s="29">
        <v>2</v>
      </c>
      <c r="B5" s="60">
        <v>0.45833333333333331</v>
      </c>
      <c r="C5" s="17" t="s">
        <v>68</v>
      </c>
      <c r="D5" s="17" t="s">
        <v>45</v>
      </c>
      <c r="E5" s="18">
        <v>21954</v>
      </c>
      <c r="F5" s="19">
        <v>89</v>
      </c>
      <c r="G5" s="20">
        <v>35</v>
      </c>
      <c r="H5" s="21">
        <f t="shared" si="0"/>
        <v>124</v>
      </c>
      <c r="I5" s="22">
        <v>2</v>
      </c>
      <c r="J5" s="19">
        <v>89</v>
      </c>
      <c r="K5" s="20">
        <v>50</v>
      </c>
      <c r="L5" s="21">
        <f t="shared" si="1"/>
        <v>139</v>
      </c>
      <c r="M5" s="22">
        <v>1</v>
      </c>
      <c r="N5" s="19">
        <v>86</v>
      </c>
      <c r="O5" s="20">
        <v>53</v>
      </c>
      <c r="P5" s="21">
        <f t="shared" si="2"/>
        <v>139</v>
      </c>
      <c r="Q5" s="22">
        <v>0</v>
      </c>
      <c r="R5" s="19">
        <v>96</v>
      </c>
      <c r="S5" s="20">
        <v>51</v>
      </c>
      <c r="T5" s="21">
        <f t="shared" si="3"/>
        <v>147</v>
      </c>
      <c r="U5" s="22">
        <v>0</v>
      </c>
      <c r="V5" s="30">
        <f t="shared" si="4"/>
        <v>360</v>
      </c>
      <c r="W5" s="31">
        <f t="shared" si="5"/>
        <v>189</v>
      </c>
      <c r="X5" s="32">
        <f t="shared" si="6"/>
        <v>549</v>
      </c>
      <c r="Y5" s="33">
        <f t="shared" si="7"/>
        <v>3</v>
      </c>
      <c r="Z5" t="s">
        <v>74</v>
      </c>
    </row>
    <row r="6" spans="1:26" ht="18" customHeight="1" x14ac:dyDescent="0.25">
      <c r="A6" s="29">
        <v>3</v>
      </c>
      <c r="B6" s="60">
        <v>0.375</v>
      </c>
      <c r="C6" s="17" t="s">
        <v>53</v>
      </c>
      <c r="D6" s="17" t="s">
        <v>61</v>
      </c>
      <c r="E6" s="34">
        <v>21779</v>
      </c>
      <c r="F6" s="19">
        <v>88</v>
      </c>
      <c r="G6" s="20">
        <v>40</v>
      </c>
      <c r="H6" s="21">
        <f t="shared" si="0"/>
        <v>128</v>
      </c>
      <c r="I6" s="22">
        <v>1</v>
      </c>
      <c r="J6" s="19">
        <v>93</v>
      </c>
      <c r="K6" s="20">
        <v>36</v>
      </c>
      <c r="L6" s="21">
        <f t="shared" si="1"/>
        <v>129</v>
      </c>
      <c r="M6" s="22">
        <v>2</v>
      </c>
      <c r="N6" s="19">
        <v>99</v>
      </c>
      <c r="O6" s="20">
        <v>44</v>
      </c>
      <c r="P6" s="21">
        <f t="shared" si="2"/>
        <v>143</v>
      </c>
      <c r="Q6" s="22">
        <v>1</v>
      </c>
      <c r="R6" s="19">
        <v>92</v>
      </c>
      <c r="S6" s="20">
        <v>52</v>
      </c>
      <c r="T6" s="21">
        <f t="shared" si="3"/>
        <v>144</v>
      </c>
      <c r="U6" s="22">
        <v>1</v>
      </c>
      <c r="V6" s="30">
        <f t="shared" si="4"/>
        <v>372</v>
      </c>
      <c r="W6" s="31">
        <f t="shared" si="5"/>
        <v>172</v>
      </c>
      <c r="X6" s="32">
        <f t="shared" si="6"/>
        <v>544</v>
      </c>
      <c r="Y6" s="33">
        <f t="shared" si="7"/>
        <v>5</v>
      </c>
      <c r="Z6" t="s">
        <v>74</v>
      </c>
    </row>
    <row r="7" spans="1:26" ht="18" customHeight="1" x14ac:dyDescent="0.25">
      <c r="A7" s="29">
        <v>4</v>
      </c>
      <c r="B7" s="60">
        <v>0.625</v>
      </c>
      <c r="C7" s="17" t="s">
        <v>71</v>
      </c>
      <c r="D7" s="17" t="s">
        <v>63</v>
      </c>
      <c r="E7" s="18">
        <v>19147</v>
      </c>
      <c r="F7" s="19">
        <v>104</v>
      </c>
      <c r="G7" s="20">
        <v>35</v>
      </c>
      <c r="H7" s="21">
        <f t="shared" si="0"/>
        <v>139</v>
      </c>
      <c r="I7" s="22">
        <v>3</v>
      </c>
      <c r="J7" s="19">
        <v>96</v>
      </c>
      <c r="K7" s="20">
        <v>35</v>
      </c>
      <c r="L7" s="21">
        <f t="shared" si="1"/>
        <v>131</v>
      </c>
      <c r="M7" s="22">
        <v>3</v>
      </c>
      <c r="N7" s="19">
        <v>95</v>
      </c>
      <c r="O7" s="20">
        <v>44</v>
      </c>
      <c r="P7" s="21">
        <f t="shared" si="2"/>
        <v>139</v>
      </c>
      <c r="Q7" s="22">
        <v>2</v>
      </c>
      <c r="R7" s="19">
        <v>90</v>
      </c>
      <c r="S7" s="20">
        <v>44</v>
      </c>
      <c r="T7" s="21">
        <f t="shared" si="3"/>
        <v>134</v>
      </c>
      <c r="U7" s="22">
        <v>1</v>
      </c>
      <c r="V7" s="30">
        <f t="shared" si="4"/>
        <v>385</v>
      </c>
      <c r="W7" s="31">
        <f t="shared" si="5"/>
        <v>158</v>
      </c>
      <c r="X7" s="32">
        <f t="shared" si="6"/>
        <v>543</v>
      </c>
      <c r="Y7" s="33">
        <f t="shared" si="7"/>
        <v>9</v>
      </c>
      <c r="Z7" t="s">
        <v>74</v>
      </c>
    </row>
    <row r="8" spans="1:26" ht="18" customHeight="1" x14ac:dyDescent="0.25">
      <c r="A8" s="29">
        <v>5</v>
      </c>
      <c r="B8" s="60">
        <v>0.54166666666666663</v>
      </c>
      <c r="C8" s="17" t="s">
        <v>70</v>
      </c>
      <c r="D8" s="17" t="s">
        <v>52</v>
      </c>
      <c r="E8" s="18">
        <v>20433</v>
      </c>
      <c r="F8" s="16">
        <v>86</v>
      </c>
      <c r="G8" s="27">
        <v>54</v>
      </c>
      <c r="H8" s="17">
        <f t="shared" si="0"/>
        <v>140</v>
      </c>
      <c r="I8" s="28">
        <v>1</v>
      </c>
      <c r="J8" s="16">
        <v>94</v>
      </c>
      <c r="K8" s="27">
        <v>36</v>
      </c>
      <c r="L8" s="17">
        <f t="shared" si="1"/>
        <v>130</v>
      </c>
      <c r="M8" s="28">
        <v>2</v>
      </c>
      <c r="N8" s="16">
        <v>94</v>
      </c>
      <c r="O8" s="27">
        <v>36</v>
      </c>
      <c r="P8" s="17">
        <f t="shared" si="2"/>
        <v>130</v>
      </c>
      <c r="Q8" s="28">
        <v>2</v>
      </c>
      <c r="R8" s="16">
        <v>82</v>
      </c>
      <c r="S8" s="27">
        <v>60</v>
      </c>
      <c r="T8" s="17">
        <f t="shared" si="3"/>
        <v>142</v>
      </c>
      <c r="U8" s="28">
        <v>2</v>
      </c>
      <c r="V8" s="30">
        <f t="shared" si="4"/>
        <v>356</v>
      </c>
      <c r="W8" s="31">
        <f t="shared" si="5"/>
        <v>186</v>
      </c>
      <c r="X8" s="32">
        <f t="shared" si="6"/>
        <v>542</v>
      </c>
      <c r="Y8" s="33">
        <f t="shared" si="7"/>
        <v>7</v>
      </c>
      <c r="Z8" t="s">
        <v>74</v>
      </c>
    </row>
    <row r="9" spans="1:26" ht="18" customHeight="1" x14ac:dyDescent="0.25">
      <c r="A9" s="29">
        <v>6</v>
      </c>
      <c r="B9" s="60">
        <v>0.45833333333333331</v>
      </c>
      <c r="C9" s="17" t="s">
        <v>68</v>
      </c>
      <c r="D9" s="17" t="s">
        <v>44</v>
      </c>
      <c r="E9" s="18">
        <v>21951</v>
      </c>
      <c r="F9" s="16">
        <v>90</v>
      </c>
      <c r="G9" s="27">
        <v>44</v>
      </c>
      <c r="H9" s="17">
        <f t="shared" si="0"/>
        <v>134</v>
      </c>
      <c r="I9" s="28">
        <v>0</v>
      </c>
      <c r="J9" s="16">
        <v>107</v>
      </c>
      <c r="K9" s="27">
        <v>36</v>
      </c>
      <c r="L9" s="17">
        <f t="shared" si="1"/>
        <v>143</v>
      </c>
      <c r="M9" s="28">
        <v>2</v>
      </c>
      <c r="N9" s="16">
        <v>99</v>
      </c>
      <c r="O9" s="27">
        <v>43</v>
      </c>
      <c r="P9" s="17">
        <f t="shared" si="2"/>
        <v>142</v>
      </c>
      <c r="Q9" s="28">
        <v>1</v>
      </c>
      <c r="R9" s="16">
        <v>92</v>
      </c>
      <c r="S9" s="27">
        <v>26</v>
      </c>
      <c r="T9" s="17">
        <f t="shared" si="3"/>
        <v>118</v>
      </c>
      <c r="U9" s="28">
        <v>4</v>
      </c>
      <c r="V9" s="30">
        <f t="shared" si="4"/>
        <v>388</v>
      </c>
      <c r="W9" s="31">
        <f t="shared" si="5"/>
        <v>149</v>
      </c>
      <c r="X9" s="32">
        <f t="shared" si="6"/>
        <v>537</v>
      </c>
      <c r="Y9" s="33">
        <f t="shared" si="7"/>
        <v>7</v>
      </c>
      <c r="Z9" t="s">
        <v>74</v>
      </c>
    </row>
    <row r="10" spans="1:26" ht="18" customHeight="1" x14ac:dyDescent="0.25">
      <c r="A10" s="29">
        <v>7</v>
      </c>
      <c r="B10" s="60">
        <v>0.375</v>
      </c>
      <c r="C10" s="17" t="s">
        <v>67</v>
      </c>
      <c r="D10" s="17" t="s">
        <v>60</v>
      </c>
      <c r="E10" s="18">
        <v>22364</v>
      </c>
      <c r="F10" s="19">
        <v>83</v>
      </c>
      <c r="G10" s="20">
        <v>43</v>
      </c>
      <c r="H10" s="21">
        <f t="shared" si="0"/>
        <v>126</v>
      </c>
      <c r="I10" s="22">
        <v>1</v>
      </c>
      <c r="J10" s="19">
        <v>93</v>
      </c>
      <c r="K10" s="20">
        <v>36</v>
      </c>
      <c r="L10" s="21">
        <f t="shared" si="1"/>
        <v>129</v>
      </c>
      <c r="M10" s="22">
        <v>2</v>
      </c>
      <c r="N10" s="19">
        <v>106</v>
      </c>
      <c r="O10" s="20">
        <v>34</v>
      </c>
      <c r="P10" s="21">
        <f t="shared" si="2"/>
        <v>140</v>
      </c>
      <c r="Q10" s="22">
        <v>0</v>
      </c>
      <c r="R10" s="19">
        <v>93</v>
      </c>
      <c r="S10" s="20">
        <v>44</v>
      </c>
      <c r="T10" s="21">
        <f t="shared" si="3"/>
        <v>137</v>
      </c>
      <c r="U10" s="22">
        <v>1</v>
      </c>
      <c r="V10" s="30">
        <f t="shared" si="4"/>
        <v>375</v>
      </c>
      <c r="W10" s="31">
        <f t="shared" si="5"/>
        <v>157</v>
      </c>
      <c r="X10" s="32">
        <f t="shared" si="6"/>
        <v>532</v>
      </c>
      <c r="Y10" s="33">
        <f t="shared" si="7"/>
        <v>4</v>
      </c>
      <c r="Z10" t="s">
        <v>74</v>
      </c>
    </row>
    <row r="11" spans="1:26" ht="18" customHeight="1" x14ac:dyDescent="0.25">
      <c r="A11" s="29">
        <v>8</v>
      </c>
      <c r="B11" s="60">
        <v>0.375</v>
      </c>
      <c r="C11" s="17" t="s">
        <v>53</v>
      </c>
      <c r="D11" s="17" t="s">
        <v>62</v>
      </c>
      <c r="E11" s="18">
        <v>20093</v>
      </c>
      <c r="F11" s="19">
        <v>85</v>
      </c>
      <c r="G11" s="20">
        <v>44</v>
      </c>
      <c r="H11" s="21">
        <f t="shared" si="0"/>
        <v>129</v>
      </c>
      <c r="I11" s="22">
        <v>3</v>
      </c>
      <c r="J11" s="19">
        <v>89</v>
      </c>
      <c r="K11" s="20">
        <v>52</v>
      </c>
      <c r="L11" s="21">
        <f t="shared" si="1"/>
        <v>141</v>
      </c>
      <c r="M11" s="22">
        <v>0</v>
      </c>
      <c r="N11" s="19">
        <v>80</v>
      </c>
      <c r="O11" s="20">
        <v>44</v>
      </c>
      <c r="P11" s="21">
        <f t="shared" si="2"/>
        <v>124</v>
      </c>
      <c r="Q11" s="22">
        <v>1</v>
      </c>
      <c r="R11" s="19">
        <v>102</v>
      </c>
      <c r="S11" s="20">
        <v>35</v>
      </c>
      <c r="T11" s="21">
        <f t="shared" si="3"/>
        <v>137</v>
      </c>
      <c r="U11" s="22">
        <v>1</v>
      </c>
      <c r="V11" s="30">
        <f t="shared" si="4"/>
        <v>356</v>
      </c>
      <c r="W11" s="31">
        <f t="shared" si="5"/>
        <v>175</v>
      </c>
      <c r="X11" s="32">
        <f t="shared" si="6"/>
        <v>531</v>
      </c>
      <c r="Y11" s="33">
        <f t="shared" si="7"/>
        <v>5</v>
      </c>
      <c r="Z11" t="s">
        <v>74</v>
      </c>
    </row>
    <row r="12" spans="1:26" ht="18" customHeight="1" x14ac:dyDescent="0.25">
      <c r="A12" s="29">
        <v>9</v>
      </c>
      <c r="B12" s="60">
        <v>0.5</v>
      </c>
      <c r="C12" s="17" t="s">
        <v>66</v>
      </c>
      <c r="D12" s="17" t="s">
        <v>30</v>
      </c>
      <c r="E12" s="18">
        <v>19974</v>
      </c>
      <c r="F12" s="19">
        <v>98</v>
      </c>
      <c r="G12" s="20">
        <v>25</v>
      </c>
      <c r="H12" s="21">
        <f t="shared" si="0"/>
        <v>123</v>
      </c>
      <c r="I12" s="22">
        <v>4</v>
      </c>
      <c r="J12" s="19">
        <v>96</v>
      </c>
      <c r="K12" s="20">
        <v>39</v>
      </c>
      <c r="L12" s="21">
        <f t="shared" si="1"/>
        <v>135</v>
      </c>
      <c r="M12" s="22">
        <v>1</v>
      </c>
      <c r="N12" s="19">
        <v>94</v>
      </c>
      <c r="O12" s="20">
        <v>45</v>
      </c>
      <c r="P12" s="21">
        <f t="shared" si="2"/>
        <v>139</v>
      </c>
      <c r="Q12" s="22">
        <v>3</v>
      </c>
      <c r="R12" s="19">
        <v>89</v>
      </c>
      <c r="S12" s="20">
        <v>45</v>
      </c>
      <c r="T12" s="21">
        <f t="shared" si="3"/>
        <v>134</v>
      </c>
      <c r="U12" s="22">
        <v>0</v>
      </c>
      <c r="V12" s="30">
        <f t="shared" si="4"/>
        <v>377</v>
      </c>
      <c r="W12" s="31">
        <f t="shared" si="5"/>
        <v>154</v>
      </c>
      <c r="X12" s="32">
        <f t="shared" si="6"/>
        <v>531</v>
      </c>
      <c r="Y12" s="33">
        <f t="shared" si="7"/>
        <v>8</v>
      </c>
      <c r="Z12" t="s">
        <v>74</v>
      </c>
    </row>
    <row r="13" spans="1:26" ht="18" customHeight="1" thickBot="1" x14ac:dyDescent="0.3">
      <c r="A13" s="35">
        <v>10</v>
      </c>
      <c r="B13" s="61">
        <v>0.45833333333333331</v>
      </c>
      <c r="C13" s="37" t="s">
        <v>56</v>
      </c>
      <c r="D13" s="37" t="s">
        <v>46</v>
      </c>
      <c r="E13" s="38">
        <v>22688</v>
      </c>
      <c r="F13" s="36">
        <v>75</v>
      </c>
      <c r="G13" s="39">
        <v>54</v>
      </c>
      <c r="H13" s="37">
        <f t="shared" si="0"/>
        <v>129</v>
      </c>
      <c r="I13" s="40">
        <v>0</v>
      </c>
      <c r="J13" s="36">
        <v>88</v>
      </c>
      <c r="K13" s="39">
        <v>44</v>
      </c>
      <c r="L13" s="37">
        <f t="shared" si="1"/>
        <v>132</v>
      </c>
      <c r="M13" s="40">
        <v>3</v>
      </c>
      <c r="N13" s="36">
        <v>92</v>
      </c>
      <c r="O13" s="39">
        <v>45</v>
      </c>
      <c r="P13" s="37">
        <f t="shared" si="2"/>
        <v>137</v>
      </c>
      <c r="Q13" s="40">
        <v>2</v>
      </c>
      <c r="R13" s="36">
        <v>98</v>
      </c>
      <c r="S13" s="39">
        <v>34</v>
      </c>
      <c r="T13" s="37">
        <f t="shared" si="3"/>
        <v>132</v>
      </c>
      <c r="U13" s="40">
        <v>4</v>
      </c>
      <c r="V13" s="41">
        <f t="shared" si="4"/>
        <v>353</v>
      </c>
      <c r="W13" s="42">
        <f t="shared" si="5"/>
        <v>177</v>
      </c>
      <c r="X13" s="43">
        <f t="shared" si="6"/>
        <v>530</v>
      </c>
      <c r="Y13" s="44">
        <f t="shared" si="7"/>
        <v>9</v>
      </c>
      <c r="Z13" t="s">
        <v>74</v>
      </c>
    </row>
    <row r="14" spans="1:26" ht="18" customHeight="1" x14ac:dyDescent="0.25">
      <c r="A14" s="45">
        <v>11</v>
      </c>
      <c r="B14" s="62">
        <v>0.5</v>
      </c>
      <c r="C14" s="21" t="s">
        <v>70</v>
      </c>
      <c r="D14" s="21" t="s">
        <v>49</v>
      </c>
      <c r="E14" s="46">
        <v>19575</v>
      </c>
      <c r="F14" s="19">
        <v>97</v>
      </c>
      <c r="G14" s="20">
        <v>35</v>
      </c>
      <c r="H14" s="21">
        <f t="shared" si="0"/>
        <v>132</v>
      </c>
      <c r="I14" s="22">
        <v>1</v>
      </c>
      <c r="J14" s="19">
        <v>91</v>
      </c>
      <c r="K14" s="20">
        <v>44</v>
      </c>
      <c r="L14" s="21">
        <f t="shared" si="1"/>
        <v>135</v>
      </c>
      <c r="M14" s="22">
        <v>1</v>
      </c>
      <c r="N14" s="19">
        <v>83</v>
      </c>
      <c r="O14" s="20">
        <v>45</v>
      </c>
      <c r="P14" s="21">
        <f t="shared" si="2"/>
        <v>128</v>
      </c>
      <c r="Q14" s="22">
        <v>0</v>
      </c>
      <c r="R14" s="19">
        <v>88</v>
      </c>
      <c r="S14" s="20">
        <v>45</v>
      </c>
      <c r="T14" s="21">
        <f t="shared" si="3"/>
        <v>133</v>
      </c>
      <c r="U14" s="22">
        <v>1</v>
      </c>
      <c r="V14" s="47">
        <f t="shared" si="4"/>
        <v>359</v>
      </c>
      <c r="W14" s="48">
        <f t="shared" si="5"/>
        <v>169</v>
      </c>
      <c r="X14" s="49">
        <f t="shared" si="6"/>
        <v>528</v>
      </c>
      <c r="Y14" s="50">
        <f t="shared" si="7"/>
        <v>3</v>
      </c>
    </row>
    <row r="15" spans="1:26" ht="18" customHeight="1" x14ac:dyDescent="0.25">
      <c r="A15" s="51">
        <v>12</v>
      </c>
      <c r="B15" s="60">
        <v>0.5</v>
      </c>
      <c r="C15" s="17" t="s">
        <v>69</v>
      </c>
      <c r="D15" s="17" t="s">
        <v>48</v>
      </c>
      <c r="E15" s="18">
        <v>21470</v>
      </c>
      <c r="F15" s="16">
        <v>96</v>
      </c>
      <c r="G15" s="27">
        <v>34</v>
      </c>
      <c r="H15" s="17">
        <f t="shared" si="0"/>
        <v>130</v>
      </c>
      <c r="I15" s="28">
        <v>2</v>
      </c>
      <c r="J15" s="16">
        <v>93</v>
      </c>
      <c r="K15" s="27">
        <v>35</v>
      </c>
      <c r="L15" s="17">
        <f t="shared" si="1"/>
        <v>128</v>
      </c>
      <c r="M15" s="28">
        <v>3</v>
      </c>
      <c r="N15" s="16">
        <v>84</v>
      </c>
      <c r="O15" s="27">
        <v>36</v>
      </c>
      <c r="P15" s="17">
        <f t="shared" si="2"/>
        <v>120</v>
      </c>
      <c r="Q15" s="28">
        <v>3</v>
      </c>
      <c r="R15" s="16">
        <v>84</v>
      </c>
      <c r="S15" s="27">
        <v>54</v>
      </c>
      <c r="T15" s="17">
        <f t="shared" si="3"/>
        <v>138</v>
      </c>
      <c r="U15" s="28">
        <v>0</v>
      </c>
      <c r="V15" s="30">
        <f t="shared" si="4"/>
        <v>357</v>
      </c>
      <c r="W15" s="31">
        <f t="shared" si="5"/>
        <v>159</v>
      </c>
      <c r="X15" s="32">
        <f t="shared" si="6"/>
        <v>516</v>
      </c>
      <c r="Y15" s="33">
        <f t="shared" si="7"/>
        <v>8</v>
      </c>
    </row>
    <row r="16" spans="1:26" ht="18" customHeight="1" x14ac:dyDescent="0.25">
      <c r="A16" s="51">
        <v>13</v>
      </c>
      <c r="B16" s="60">
        <v>0.625</v>
      </c>
      <c r="C16" s="17" t="s">
        <v>73</v>
      </c>
      <c r="D16" s="17" t="s">
        <v>65</v>
      </c>
      <c r="E16" s="18">
        <v>20899</v>
      </c>
      <c r="F16" s="16">
        <v>101</v>
      </c>
      <c r="G16" s="27">
        <v>42</v>
      </c>
      <c r="H16" s="17">
        <f t="shared" si="0"/>
        <v>143</v>
      </c>
      <c r="I16" s="28">
        <v>1</v>
      </c>
      <c r="J16" s="16">
        <v>90</v>
      </c>
      <c r="K16" s="27">
        <v>36</v>
      </c>
      <c r="L16" s="17">
        <f t="shared" si="1"/>
        <v>126</v>
      </c>
      <c r="M16" s="28">
        <v>2</v>
      </c>
      <c r="N16" s="16">
        <v>78</v>
      </c>
      <c r="O16" s="27">
        <v>33</v>
      </c>
      <c r="P16" s="17">
        <f t="shared" si="2"/>
        <v>111</v>
      </c>
      <c r="Q16" s="28">
        <v>4</v>
      </c>
      <c r="R16" s="16">
        <v>90</v>
      </c>
      <c r="S16" s="27">
        <v>44</v>
      </c>
      <c r="T16" s="17">
        <f t="shared" si="3"/>
        <v>134</v>
      </c>
      <c r="U16" s="28">
        <v>1</v>
      </c>
      <c r="V16" s="30">
        <f t="shared" si="4"/>
        <v>359</v>
      </c>
      <c r="W16" s="31">
        <f t="shared" si="5"/>
        <v>155</v>
      </c>
      <c r="X16" s="32">
        <f t="shared" si="6"/>
        <v>514</v>
      </c>
      <c r="Y16" s="33">
        <f t="shared" si="7"/>
        <v>8</v>
      </c>
    </row>
    <row r="17" spans="1:30" ht="18" customHeight="1" x14ac:dyDescent="0.25">
      <c r="A17" s="51">
        <v>14</v>
      </c>
      <c r="B17" s="60">
        <v>0.54166666666666663</v>
      </c>
      <c r="C17" s="17" t="s">
        <v>70</v>
      </c>
      <c r="D17" s="17" t="s">
        <v>50</v>
      </c>
      <c r="E17" s="34">
        <v>20434</v>
      </c>
      <c r="F17" s="16">
        <v>78</v>
      </c>
      <c r="G17" s="27">
        <v>36</v>
      </c>
      <c r="H17" s="17">
        <f t="shared" si="0"/>
        <v>114</v>
      </c>
      <c r="I17" s="28">
        <v>3</v>
      </c>
      <c r="J17" s="16">
        <v>81</v>
      </c>
      <c r="K17" s="27">
        <v>42</v>
      </c>
      <c r="L17" s="17">
        <f t="shared" si="1"/>
        <v>123</v>
      </c>
      <c r="M17" s="28">
        <v>3</v>
      </c>
      <c r="N17" s="16">
        <v>86</v>
      </c>
      <c r="O17" s="27">
        <v>52</v>
      </c>
      <c r="P17" s="17">
        <f t="shared" si="2"/>
        <v>138</v>
      </c>
      <c r="Q17" s="28">
        <v>1</v>
      </c>
      <c r="R17" s="16">
        <v>90</v>
      </c>
      <c r="S17" s="27">
        <v>35</v>
      </c>
      <c r="T17" s="17">
        <f t="shared" si="3"/>
        <v>125</v>
      </c>
      <c r="U17" s="28">
        <v>4</v>
      </c>
      <c r="V17" s="30">
        <f t="shared" si="4"/>
        <v>335</v>
      </c>
      <c r="W17" s="31">
        <f t="shared" si="5"/>
        <v>165</v>
      </c>
      <c r="X17" s="32">
        <f t="shared" si="6"/>
        <v>500</v>
      </c>
      <c r="Y17" s="33">
        <f t="shared" si="7"/>
        <v>11</v>
      </c>
    </row>
    <row r="18" spans="1:30" ht="18" customHeight="1" x14ac:dyDescent="0.25">
      <c r="A18" s="51">
        <v>15</v>
      </c>
      <c r="B18" s="60">
        <v>0.5</v>
      </c>
      <c r="C18" s="17" t="s">
        <v>68</v>
      </c>
      <c r="D18" s="17" t="s">
        <v>47</v>
      </c>
      <c r="E18" s="18">
        <v>21955</v>
      </c>
      <c r="F18" s="16"/>
      <c r="G18" s="27"/>
      <c r="H18" s="17">
        <f t="shared" si="0"/>
        <v>0</v>
      </c>
      <c r="I18" s="28"/>
      <c r="J18" s="16"/>
      <c r="K18" s="27"/>
      <c r="L18" s="17">
        <f t="shared" si="1"/>
        <v>0</v>
      </c>
      <c r="M18" s="28"/>
      <c r="N18" s="16"/>
      <c r="O18" s="27"/>
      <c r="P18" s="17">
        <f t="shared" si="2"/>
        <v>0</v>
      </c>
      <c r="Q18" s="28"/>
      <c r="R18" s="16"/>
      <c r="S18" s="27"/>
      <c r="T18" s="17">
        <f t="shared" si="3"/>
        <v>0</v>
      </c>
      <c r="U18" s="28"/>
      <c r="V18" s="30" t="str">
        <f t="shared" si="4"/>
        <v xml:space="preserve"> </v>
      </c>
      <c r="W18" s="31" t="str">
        <f t="shared" si="5"/>
        <v xml:space="preserve"> </v>
      </c>
      <c r="X18" s="32">
        <f t="shared" si="6"/>
        <v>0</v>
      </c>
      <c r="Y18" s="33" t="str">
        <f t="shared" si="7"/>
        <v xml:space="preserve"> </v>
      </c>
    </row>
    <row r="19" spans="1:30" ht="18" customHeight="1" x14ac:dyDescent="0.25">
      <c r="A19" s="51">
        <v>16</v>
      </c>
      <c r="B19" s="60">
        <v>0.625</v>
      </c>
      <c r="C19" s="17" t="s">
        <v>72</v>
      </c>
      <c r="D19" s="17" t="s">
        <v>64</v>
      </c>
      <c r="E19" s="18">
        <v>20191</v>
      </c>
      <c r="F19" s="16"/>
      <c r="G19" s="27"/>
      <c r="H19" s="17">
        <f t="shared" si="0"/>
        <v>0</v>
      </c>
      <c r="I19" s="28"/>
      <c r="J19" s="16"/>
      <c r="K19" s="27"/>
      <c r="L19" s="17">
        <f t="shared" si="1"/>
        <v>0</v>
      </c>
      <c r="M19" s="28"/>
      <c r="N19" s="16"/>
      <c r="O19" s="27"/>
      <c r="P19" s="17">
        <f t="shared" si="2"/>
        <v>0</v>
      </c>
      <c r="Q19" s="28"/>
      <c r="R19" s="16"/>
      <c r="S19" s="27"/>
      <c r="T19" s="17">
        <f t="shared" si="3"/>
        <v>0</v>
      </c>
      <c r="U19" s="28"/>
      <c r="V19" s="30" t="str">
        <f t="shared" si="4"/>
        <v xml:space="preserve"> </v>
      </c>
      <c r="W19" s="31" t="str">
        <f t="shared" si="5"/>
        <v xml:space="preserve"> </v>
      </c>
      <c r="X19" s="32">
        <f t="shared" si="6"/>
        <v>0</v>
      </c>
      <c r="Y19" s="33" t="str">
        <f t="shared" si="7"/>
        <v xml:space="preserve"> </v>
      </c>
    </row>
    <row r="20" spans="1:30" ht="18" customHeight="1" x14ac:dyDescent="0.25">
      <c r="A20" s="51">
        <v>17</v>
      </c>
      <c r="B20" s="16"/>
      <c r="C20" s="17"/>
      <c r="D20" s="17"/>
      <c r="E20" s="18"/>
      <c r="F20" s="16"/>
      <c r="G20" s="27"/>
      <c r="H20" s="17">
        <f t="shared" si="0"/>
        <v>0</v>
      </c>
      <c r="I20" s="28"/>
      <c r="J20" s="16"/>
      <c r="K20" s="27"/>
      <c r="L20" s="17">
        <f t="shared" si="1"/>
        <v>0</v>
      </c>
      <c r="M20" s="28"/>
      <c r="N20" s="16"/>
      <c r="O20" s="27"/>
      <c r="P20" s="17">
        <f t="shared" si="2"/>
        <v>0</v>
      </c>
      <c r="Q20" s="28"/>
      <c r="R20" s="16"/>
      <c r="S20" s="27"/>
      <c r="T20" s="17">
        <f t="shared" si="3"/>
        <v>0</v>
      </c>
      <c r="U20" s="28"/>
      <c r="V20" s="30" t="str">
        <f t="shared" si="4"/>
        <v xml:space="preserve"> </v>
      </c>
      <c r="W20" s="31" t="str">
        <f t="shared" si="5"/>
        <v xml:space="preserve"> </v>
      </c>
      <c r="X20" s="32">
        <f t="shared" si="6"/>
        <v>0</v>
      </c>
      <c r="Y20" s="33" t="str">
        <f t="shared" si="7"/>
        <v xml:space="preserve"> </v>
      </c>
    </row>
    <row r="21" spans="1:30" ht="18" customHeight="1" x14ac:dyDescent="0.25">
      <c r="A21" s="51">
        <v>18</v>
      </c>
      <c r="B21" s="16"/>
      <c r="C21" s="17"/>
      <c r="D21" s="17"/>
      <c r="E21" s="18"/>
      <c r="F21" s="16"/>
      <c r="G21" s="27"/>
      <c r="H21" s="17">
        <f t="shared" si="0"/>
        <v>0</v>
      </c>
      <c r="I21" s="28"/>
      <c r="J21" s="16"/>
      <c r="K21" s="27"/>
      <c r="L21" s="17">
        <f t="shared" si="1"/>
        <v>0</v>
      </c>
      <c r="M21" s="28"/>
      <c r="N21" s="16"/>
      <c r="O21" s="27"/>
      <c r="P21" s="17">
        <f t="shared" si="2"/>
        <v>0</v>
      </c>
      <c r="Q21" s="28"/>
      <c r="R21" s="16"/>
      <c r="S21" s="27"/>
      <c r="T21" s="17">
        <f t="shared" si="3"/>
        <v>0</v>
      </c>
      <c r="U21" s="28"/>
      <c r="V21" s="30" t="str">
        <f t="shared" si="4"/>
        <v xml:space="preserve"> </v>
      </c>
      <c r="W21" s="31" t="str">
        <f t="shared" si="5"/>
        <v xml:space="preserve"> </v>
      </c>
      <c r="X21" s="32">
        <f t="shared" si="6"/>
        <v>0</v>
      </c>
      <c r="Y21" s="33" t="str">
        <f t="shared" si="7"/>
        <v xml:space="preserve"> </v>
      </c>
    </row>
    <row r="22" spans="1:30" ht="18" customHeight="1" x14ac:dyDescent="0.25">
      <c r="A22" s="51">
        <v>19</v>
      </c>
      <c r="B22" s="16"/>
      <c r="C22" s="17"/>
      <c r="D22" s="17"/>
      <c r="E22" s="18"/>
      <c r="F22" s="16"/>
      <c r="G22" s="27"/>
      <c r="H22" s="17">
        <f t="shared" si="0"/>
        <v>0</v>
      </c>
      <c r="I22" s="28"/>
      <c r="J22" s="16"/>
      <c r="K22" s="27"/>
      <c r="L22" s="17">
        <f t="shared" si="1"/>
        <v>0</v>
      </c>
      <c r="M22" s="28"/>
      <c r="N22" s="16"/>
      <c r="O22" s="27"/>
      <c r="P22" s="17">
        <f t="shared" si="2"/>
        <v>0</v>
      </c>
      <c r="Q22" s="28"/>
      <c r="R22" s="16"/>
      <c r="S22" s="27"/>
      <c r="T22" s="17">
        <f t="shared" si="3"/>
        <v>0</v>
      </c>
      <c r="U22" s="28"/>
      <c r="V22" s="30" t="str">
        <f t="shared" si="4"/>
        <v xml:space="preserve"> </v>
      </c>
      <c r="W22" s="31" t="str">
        <f t="shared" si="5"/>
        <v xml:space="preserve"> </v>
      </c>
      <c r="X22" s="32">
        <f t="shared" si="6"/>
        <v>0</v>
      </c>
      <c r="Y22" s="33" t="str">
        <f t="shared" si="7"/>
        <v xml:space="preserve"> </v>
      </c>
    </row>
    <row r="23" spans="1:30" ht="18" customHeight="1" x14ac:dyDescent="0.25">
      <c r="A23" s="51">
        <v>20</v>
      </c>
      <c r="B23" s="16"/>
      <c r="C23" s="17"/>
      <c r="D23" s="17"/>
      <c r="E23" s="18"/>
      <c r="F23" s="16"/>
      <c r="G23" s="27"/>
      <c r="H23" s="17">
        <f t="shared" si="0"/>
        <v>0</v>
      </c>
      <c r="I23" s="28"/>
      <c r="J23" s="16"/>
      <c r="K23" s="27"/>
      <c r="L23" s="17">
        <f t="shared" si="1"/>
        <v>0</v>
      </c>
      <c r="M23" s="28"/>
      <c r="N23" s="16"/>
      <c r="O23" s="27"/>
      <c r="P23" s="17">
        <f t="shared" si="2"/>
        <v>0</v>
      </c>
      <c r="Q23" s="28"/>
      <c r="R23" s="16"/>
      <c r="S23" s="27"/>
      <c r="T23" s="17">
        <f t="shared" si="3"/>
        <v>0</v>
      </c>
      <c r="U23" s="28"/>
      <c r="V23" s="30" t="str">
        <f t="shared" si="4"/>
        <v xml:space="preserve"> </v>
      </c>
      <c r="W23" s="31" t="str">
        <f t="shared" si="5"/>
        <v xml:space="preserve"> </v>
      </c>
      <c r="X23" s="32">
        <f t="shared" si="6"/>
        <v>0</v>
      </c>
      <c r="Y23" s="33" t="str">
        <f t="shared" si="7"/>
        <v xml:space="preserve"> </v>
      </c>
    </row>
    <row r="24" spans="1:30" ht="18" customHeight="1" x14ac:dyDescent="0.25">
      <c r="A24" s="51">
        <v>21</v>
      </c>
      <c r="B24" s="16"/>
      <c r="C24" s="17"/>
      <c r="D24" s="17"/>
      <c r="E24" s="18"/>
      <c r="F24" s="16"/>
      <c r="G24" s="27"/>
      <c r="H24" s="17">
        <f t="shared" si="0"/>
        <v>0</v>
      </c>
      <c r="I24" s="28"/>
      <c r="J24" s="16"/>
      <c r="K24" s="27"/>
      <c r="L24" s="17">
        <f t="shared" si="1"/>
        <v>0</v>
      </c>
      <c r="M24" s="28"/>
      <c r="N24" s="16"/>
      <c r="O24" s="27"/>
      <c r="P24" s="17">
        <f t="shared" si="2"/>
        <v>0</v>
      </c>
      <c r="Q24" s="28"/>
      <c r="R24" s="16"/>
      <c r="S24" s="27"/>
      <c r="T24" s="17">
        <f t="shared" si="3"/>
        <v>0</v>
      </c>
      <c r="U24" s="28"/>
      <c r="V24" s="30" t="str">
        <f t="shared" si="4"/>
        <v xml:space="preserve"> </v>
      </c>
      <c r="W24" s="31" t="str">
        <f t="shared" si="5"/>
        <v xml:space="preserve"> </v>
      </c>
      <c r="X24" s="32">
        <f t="shared" si="6"/>
        <v>0</v>
      </c>
      <c r="Y24" s="33" t="str">
        <f t="shared" si="7"/>
        <v xml:space="preserve"> </v>
      </c>
    </row>
    <row r="25" spans="1:30" ht="18" customHeight="1" x14ac:dyDescent="0.25">
      <c r="A25" s="51">
        <v>22</v>
      </c>
      <c r="B25" s="16"/>
      <c r="C25" s="17"/>
      <c r="D25" s="17"/>
      <c r="E25" s="18"/>
      <c r="F25" s="16"/>
      <c r="G25" s="27"/>
      <c r="H25" s="17">
        <f t="shared" si="0"/>
        <v>0</v>
      </c>
      <c r="I25" s="28"/>
      <c r="J25" s="16"/>
      <c r="K25" s="27"/>
      <c r="L25" s="17">
        <f t="shared" si="1"/>
        <v>0</v>
      </c>
      <c r="M25" s="28"/>
      <c r="N25" s="16"/>
      <c r="O25" s="27"/>
      <c r="P25" s="17">
        <f t="shared" si="2"/>
        <v>0</v>
      </c>
      <c r="Q25" s="28"/>
      <c r="R25" s="16"/>
      <c r="S25" s="27"/>
      <c r="T25" s="17">
        <f t="shared" si="3"/>
        <v>0</v>
      </c>
      <c r="U25" s="28"/>
      <c r="V25" s="30" t="str">
        <f t="shared" si="4"/>
        <v xml:space="preserve"> </v>
      </c>
      <c r="W25" s="31" t="str">
        <f t="shared" si="5"/>
        <v xml:space="preserve"> </v>
      </c>
      <c r="X25" s="32">
        <f t="shared" si="6"/>
        <v>0</v>
      </c>
      <c r="Y25" s="33" t="str">
        <f t="shared" si="7"/>
        <v xml:space="preserve"> </v>
      </c>
    </row>
    <row r="26" spans="1:30" ht="18" customHeight="1" x14ac:dyDescent="0.25">
      <c r="A26" s="51">
        <v>23</v>
      </c>
      <c r="B26" s="16"/>
      <c r="C26" s="17"/>
      <c r="D26" s="17"/>
      <c r="E26" s="18"/>
      <c r="F26" s="16"/>
      <c r="G26" s="27"/>
      <c r="H26" s="17">
        <f t="shared" si="0"/>
        <v>0</v>
      </c>
      <c r="I26" s="28"/>
      <c r="J26" s="16"/>
      <c r="K26" s="27"/>
      <c r="L26" s="17">
        <f t="shared" si="1"/>
        <v>0</v>
      </c>
      <c r="M26" s="28"/>
      <c r="N26" s="16"/>
      <c r="O26" s="27"/>
      <c r="P26" s="17">
        <f t="shared" si="2"/>
        <v>0</v>
      </c>
      <c r="Q26" s="28"/>
      <c r="R26" s="16"/>
      <c r="S26" s="27"/>
      <c r="T26" s="17">
        <f t="shared" si="3"/>
        <v>0</v>
      </c>
      <c r="U26" s="28"/>
      <c r="V26" s="30" t="str">
        <f t="shared" si="4"/>
        <v xml:space="preserve"> </v>
      </c>
      <c r="W26" s="31" t="str">
        <f t="shared" si="5"/>
        <v xml:space="preserve"> </v>
      </c>
      <c r="X26" s="32">
        <f t="shared" si="6"/>
        <v>0</v>
      </c>
      <c r="Y26" s="33" t="str">
        <f t="shared" si="7"/>
        <v xml:space="preserve"> </v>
      </c>
    </row>
    <row r="27" spans="1:30" ht="18" customHeight="1" x14ac:dyDescent="0.25">
      <c r="A27" s="51">
        <v>24</v>
      </c>
      <c r="B27" s="16"/>
      <c r="C27" s="17"/>
      <c r="D27" s="17"/>
      <c r="E27" s="18"/>
      <c r="F27" s="16"/>
      <c r="G27" s="27"/>
      <c r="H27" s="17">
        <f t="shared" si="0"/>
        <v>0</v>
      </c>
      <c r="I27" s="28"/>
      <c r="J27" s="16"/>
      <c r="K27" s="27"/>
      <c r="L27" s="17">
        <f t="shared" si="1"/>
        <v>0</v>
      </c>
      <c r="M27" s="28"/>
      <c r="N27" s="16"/>
      <c r="O27" s="27"/>
      <c r="P27" s="17">
        <f t="shared" si="2"/>
        <v>0</v>
      </c>
      <c r="Q27" s="28"/>
      <c r="R27" s="16"/>
      <c r="S27" s="27"/>
      <c r="T27" s="17">
        <f t="shared" si="3"/>
        <v>0</v>
      </c>
      <c r="U27" s="28"/>
      <c r="V27" s="30" t="str">
        <f t="shared" si="4"/>
        <v xml:space="preserve"> </v>
      </c>
      <c r="W27" s="31" t="str">
        <f t="shared" si="5"/>
        <v xml:space="preserve"> </v>
      </c>
      <c r="X27" s="32">
        <f t="shared" si="6"/>
        <v>0</v>
      </c>
      <c r="Y27" s="33" t="str">
        <f t="shared" si="7"/>
        <v xml:space="preserve"> </v>
      </c>
    </row>
    <row r="28" spans="1:30" ht="18" customHeight="1" x14ac:dyDescent="0.25">
      <c r="A28" s="51">
        <v>25</v>
      </c>
      <c r="B28" s="16"/>
      <c r="C28" s="17"/>
      <c r="D28" s="17"/>
      <c r="E28" s="18"/>
      <c r="F28" s="16"/>
      <c r="G28" s="27"/>
      <c r="H28" s="17">
        <f t="shared" si="0"/>
        <v>0</v>
      </c>
      <c r="I28" s="28"/>
      <c r="J28" s="16"/>
      <c r="K28" s="27"/>
      <c r="L28" s="17">
        <f t="shared" si="1"/>
        <v>0</v>
      </c>
      <c r="M28" s="28"/>
      <c r="N28" s="16"/>
      <c r="O28" s="27"/>
      <c r="P28" s="17">
        <f t="shared" si="2"/>
        <v>0</v>
      </c>
      <c r="Q28" s="28"/>
      <c r="R28" s="16"/>
      <c r="S28" s="27"/>
      <c r="T28" s="17">
        <f t="shared" si="3"/>
        <v>0</v>
      </c>
      <c r="U28" s="28"/>
      <c r="V28" s="30" t="str">
        <f t="shared" si="4"/>
        <v xml:space="preserve"> </v>
      </c>
      <c r="W28" s="31" t="str">
        <f t="shared" si="5"/>
        <v xml:space="preserve"> </v>
      </c>
      <c r="X28" s="32">
        <f t="shared" si="6"/>
        <v>0</v>
      </c>
      <c r="Y28" s="33" t="str">
        <f t="shared" si="7"/>
        <v xml:space="preserve"> </v>
      </c>
      <c r="AD28">
        <f t="shared" ref="AD28:AD37" si="8">X28</f>
        <v>0</v>
      </c>
    </row>
    <row r="29" spans="1:30" ht="18" customHeight="1" x14ac:dyDescent="0.25">
      <c r="A29" s="51">
        <v>26</v>
      </c>
      <c r="B29" s="16"/>
      <c r="C29" s="17"/>
      <c r="D29" s="17"/>
      <c r="E29" s="18"/>
      <c r="F29" s="16"/>
      <c r="G29" s="27"/>
      <c r="H29" s="17">
        <f t="shared" si="0"/>
        <v>0</v>
      </c>
      <c r="I29" s="28"/>
      <c r="J29" s="16"/>
      <c r="K29" s="27"/>
      <c r="L29" s="17">
        <f t="shared" si="1"/>
        <v>0</v>
      </c>
      <c r="M29" s="28"/>
      <c r="N29" s="16"/>
      <c r="O29" s="27"/>
      <c r="P29" s="17">
        <f t="shared" si="2"/>
        <v>0</v>
      </c>
      <c r="Q29" s="28"/>
      <c r="R29" s="16"/>
      <c r="S29" s="27"/>
      <c r="T29" s="17">
        <f t="shared" si="3"/>
        <v>0</v>
      </c>
      <c r="U29" s="28"/>
      <c r="V29" s="30" t="str">
        <f t="shared" si="4"/>
        <v xml:space="preserve"> </v>
      </c>
      <c r="W29" s="31" t="str">
        <f t="shared" si="5"/>
        <v xml:space="preserve"> </v>
      </c>
      <c r="X29" s="32">
        <f t="shared" si="6"/>
        <v>0</v>
      </c>
      <c r="Y29" s="33" t="str">
        <f t="shared" si="7"/>
        <v xml:space="preserve"> </v>
      </c>
      <c r="AD29">
        <f t="shared" si="8"/>
        <v>0</v>
      </c>
    </row>
    <row r="30" spans="1:30" ht="18" customHeight="1" x14ac:dyDescent="0.25">
      <c r="A30" s="51">
        <v>27</v>
      </c>
      <c r="B30" s="16"/>
      <c r="C30" s="17"/>
      <c r="D30" s="17"/>
      <c r="E30" s="18"/>
      <c r="F30" s="16"/>
      <c r="G30" s="27"/>
      <c r="H30" s="17">
        <f t="shared" si="0"/>
        <v>0</v>
      </c>
      <c r="I30" s="28"/>
      <c r="J30" s="16"/>
      <c r="K30" s="27"/>
      <c r="L30" s="17">
        <f t="shared" si="1"/>
        <v>0</v>
      </c>
      <c r="M30" s="28"/>
      <c r="N30" s="16"/>
      <c r="O30" s="27"/>
      <c r="P30" s="17">
        <f t="shared" si="2"/>
        <v>0</v>
      </c>
      <c r="Q30" s="28"/>
      <c r="R30" s="16"/>
      <c r="S30" s="27"/>
      <c r="T30" s="17">
        <f t="shared" si="3"/>
        <v>0</v>
      </c>
      <c r="U30" s="28"/>
      <c r="V30" s="30" t="str">
        <f t="shared" si="4"/>
        <v xml:space="preserve"> </v>
      </c>
      <c r="W30" s="31" t="str">
        <f t="shared" si="5"/>
        <v xml:space="preserve"> </v>
      </c>
      <c r="X30" s="32">
        <f t="shared" si="6"/>
        <v>0</v>
      </c>
      <c r="Y30" s="33" t="str">
        <f t="shared" si="7"/>
        <v xml:space="preserve"> </v>
      </c>
      <c r="AD30">
        <f t="shared" si="8"/>
        <v>0</v>
      </c>
    </row>
    <row r="31" spans="1:30" ht="18" customHeight="1" x14ac:dyDescent="0.25">
      <c r="A31" s="51">
        <v>28</v>
      </c>
      <c r="B31" s="16"/>
      <c r="C31" s="17"/>
      <c r="D31" s="17"/>
      <c r="E31" s="18"/>
      <c r="F31" s="16"/>
      <c r="G31" s="27"/>
      <c r="H31" s="17">
        <f t="shared" si="0"/>
        <v>0</v>
      </c>
      <c r="I31" s="28"/>
      <c r="J31" s="16"/>
      <c r="K31" s="27"/>
      <c r="L31" s="17">
        <f t="shared" si="1"/>
        <v>0</v>
      </c>
      <c r="M31" s="28"/>
      <c r="N31" s="16"/>
      <c r="O31" s="27"/>
      <c r="P31" s="17">
        <f t="shared" si="2"/>
        <v>0</v>
      </c>
      <c r="Q31" s="28"/>
      <c r="R31" s="16"/>
      <c r="S31" s="27"/>
      <c r="T31" s="17">
        <f t="shared" si="3"/>
        <v>0</v>
      </c>
      <c r="U31" s="28"/>
      <c r="V31" s="30" t="str">
        <f t="shared" si="4"/>
        <v xml:space="preserve"> </v>
      </c>
      <c r="W31" s="31" t="str">
        <f t="shared" si="5"/>
        <v xml:space="preserve"> </v>
      </c>
      <c r="X31" s="32">
        <f t="shared" si="6"/>
        <v>0</v>
      </c>
      <c r="Y31" s="33" t="str">
        <f t="shared" si="7"/>
        <v xml:space="preserve"> </v>
      </c>
      <c r="AD31">
        <f t="shared" si="8"/>
        <v>0</v>
      </c>
    </row>
    <row r="32" spans="1:30" ht="18" customHeight="1" x14ac:dyDescent="0.25">
      <c r="A32" s="51">
        <v>29</v>
      </c>
      <c r="B32" s="16"/>
      <c r="C32" s="17"/>
      <c r="D32" s="17"/>
      <c r="E32" s="18"/>
      <c r="F32" s="16"/>
      <c r="G32" s="27"/>
      <c r="H32" s="17">
        <f t="shared" si="0"/>
        <v>0</v>
      </c>
      <c r="I32" s="28"/>
      <c r="J32" s="16"/>
      <c r="K32" s="27"/>
      <c r="L32" s="17">
        <f t="shared" si="1"/>
        <v>0</v>
      </c>
      <c r="M32" s="28"/>
      <c r="N32" s="16"/>
      <c r="O32" s="27"/>
      <c r="P32" s="17">
        <f t="shared" si="2"/>
        <v>0</v>
      </c>
      <c r="Q32" s="28"/>
      <c r="R32" s="16"/>
      <c r="S32" s="27"/>
      <c r="T32" s="17">
        <f t="shared" si="3"/>
        <v>0</v>
      </c>
      <c r="U32" s="28"/>
      <c r="V32" s="30" t="str">
        <f t="shared" si="4"/>
        <v xml:space="preserve"> </v>
      </c>
      <c r="W32" s="31" t="str">
        <f t="shared" si="5"/>
        <v xml:space="preserve"> </v>
      </c>
      <c r="X32" s="32">
        <f t="shared" si="6"/>
        <v>0</v>
      </c>
      <c r="Y32" s="33" t="str">
        <f t="shared" si="7"/>
        <v xml:space="preserve"> </v>
      </c>
      <c r="AD32">
        <f t="shared" si="8"/>
        <v>0</v>
      </c>
    </row>
    <row r="33" spans="1:30" ht="18" customHeight="1" x14ac:dyDescent="0.25">
      <c r="A33" s="51">
        <v>30</v>
      </c>
      <c r="B33" s="16"/>
      <c r="C33" s="17"/>
      <c r="D33" s="17"/>
      <c r="E33" s="18"/>
      <c r="F33" s="16"/>
      <c r="G33" s="27"/>
      <c r="H33" s="17">
        <f t="shared" si="0"/>
        <v>0</v>
      </c>
      <c r="I33" s="28"/>
      <c r="J33" s="16"/>
      <c r="K33" s="27"/>
      <c r="L33" s="17">
        <f t="shared" si="1"/>
        <v>0</v>
      </c>
      <c r="M33" s="28"/>
      <c r="N33" s="16"/>
      <c r="O33" s="27"/>
      <c r="P33" s="17">
        <f t="shared" si="2"/>
        <v>0</v>
      </c>
      <c r="Q33" s="28"/>
      <c r="R33" s="16"/>
      <c r="S33" s="27"/>
      <c r="T33" s="17">
        <f t="shared" si="3"/>
        <v>0</v>
      </c>
      <c r="U33" s="28"/>
      <c r="V33" s="30" t="str">
        <f t="shared" si="4"/>
        <v xml:space="preserve"> </v>
      </c>
      <c r="W33" s="31" t="str">
        <f t="shared" si="5"/>
        <v xml:space="preserve"> </v>
      </c>
      <c r="X33" s="32">
        <f t="shared" si="6"/>
        <v>0</v>
      </c>
      <c r="Y33" s="33" t="str">
        <f t="shared" si="7"/>
        <v xml:space="preserve"> </v>
      </c>
      <c r="AD33">
        <f t="shared" si="8"/>
        <v>0</v>
      </c>
    </row>
    <row r="34" spans="1:30" ht="18" customHeight="1" x14ac:dyDescent="0.25">
      <c r="A34" s="51">
        <v>31</v>
      </c>
      <c r="B34" s="16"/>
      <c r="C34" s="17"/>
      <c r="D34" s="17"/>
      <c r="E34" s="18"/>
      <c r="F34" s="16"/>
      <c r="G34" s="27"/>
      <c r="H34" s="17">
        <f t="shared" si="0"/>
        <v>0</v>
      </c>
      <c r="I34" s="28"/>
      <c r="J34" s="16"/>
      <c r="K34" s="27"/>
      <c r="L34" s="17">
        <f t="shared" si="1"/>
        <v>0</v>
      </c>
      <c r="M34" s="28"/>
      <c r="N34" s="16"/>
      <c r="O34" s="27"/>
      <c r="P34" s="17">
        <f t="shared" si="2"/>
        <v>0</v>
      </c>
      <c r="Q34" s="28"/>
      <c r="R34" s="16"/>
      <c r="S34" s="27"/>
      <c r="T34" s="17">
        <f t="shared" si="3"/>
        <v>0</v>
      </c>
      <c r="U34" s="28"/>
      <c r="V34" s="30" t="str">
        <f t="shared" si="4"/>
        <v xml:space="preserve"> </v>
      </c>
      <c r="W34" s="31" t="str">
        <f t="shared" si="5"/>
        <v xml:space="preserve"> </v>
      </c>
      <c r="X34" s="32">
        <f t="shared" si="6"/>
        <v>0</v>
      </c>
      <c r="Y34" s="33" t="str">
        <f t="shared" si="7"/>
        <v xml:space="preserve"> </v>
      </c>
      <c r="AD34">
        <f t="shared" si="8"/>
        <v>0</v>
      </c>
    </row>
    <row r="35" spans="1:30" ht="18" customHeight="1" x14ac:dyDescent="0.25">
      <c r="A35" s="51">
        <v>32</v>
      </c>
      <c r="B35" s="16"/>
      <c r="C35" s="17"/>
      <c r="D35" s="17"/>
      <c r="E35" s="18"/>
      <c r="F35" s="16"/>
      <c r="G35" s="27"/>
      <c r="H35" s="17">
        <f t="shared" si="0"/>
        <v>0</v>
      </c>
      <c r="I35" s="28"/>
      <c r="J35" s="16"/>
      <c r="K35" s="27"/>
      <c r="L35" s="17">
        <f t="shared" si="1"/>
        <v>0</v>
      </c>
      <c r="M35" s="28"/>
      <c r="N35" s="16"/>
      <c r="O35" s="27"/>
      <c r="P35" s="17">
        <f t="shared" si="2"/>
        <v>0</v>
      </c>
      <c r="Q35" s="28"/>
      <c r="R35" s="16"/>
      <c r="S35" s="27"/>
      <c r="T35" s="17">
        <f t="shared" si="3"/>
        <v>0</v>
      </c>
      <c r="U35" s="28"/>
      <c r="V35" s="30" t="str">
        <f t="shared" si="4"/>
        <v xml:space="preserve"> </v>
      </c>
      <c r="W35" s="31" t="str">
        <f t="shared" si="5"/>
        <v xml:space="preserve"> </v>
      </c>
      <c r="X35" s="32">
        <f t="shared" si="6"/>
        <v>0</v>
      </c>
      <c r="Y35" s="33" t="str">
        <f t="shared" si="7"/>
        <v xml:space="preserve"> </v>
      </c>
      <c r="AD35">
        <f t="shared" si="8"/>
        <v>0</v>
      </c>
    </row>
    <row r="36" spans="1:30" ht="18" customHeight="1" x14ac:dyDescent="0.25">
      <c r="A36" s="51"/>
      <c r="B36" s="16"/>
      <c r="C36" s="17"/>
      <c r="D36" s="17"/>
      <c r="E36" s="18"/>
      <c r="F36" s="16"/>
      <c r="G36" s="27"/>
      <c r="H36" s="17">
        <f t="shared" si="0"/>
        <v>0</v>
      </c>
      <c r="I36" s="28"/>
      <c r="J36" s="16"/>
      <c r="K36" s="27"/>
      <c r="L36" s="17">
        <f t="shared" si="1"/>
        <v>0</v>
      </c>
      <c r="M36" s="28"/>
      <c r="N36" s="16"/>
      <c r="O36" s="27"/>
      <c r="P36" s="17">
        <f t="shared" si="2"/>
        <v>0</v>
      </c>
      <c r="Q36" s="28"/>
      <c r="R36" s="16"/>
      <c r="S36" s="27"/>
      <c r="T36" s="17">
        <f t="shared" si="3"/>
        <v>0</v>
      </c>
      <c r="U36" s="28"/>
      <c r="V36" s="30" t="str">
        <f t="shared" si="4"/>
        <v xml:space="preserve"> </v>
      </c>
      <c r="W36" s="31" t="str">
        <f t="shared" si="5"/>
        <v xml:space="preserve"> </v>
      </c>
      <c r="X36" s="32">
        <f t="shared" si="6"/>
        <v>0</v>
      </c>
      <c r="Y36" s="33" t="str">
        <f t="shared" si="7"/>
        <v xml:space="preserve"> </v>
      </c>
      <c r="AD36">
        <f t="shared" si="8"/>
        <v>0</v>
      </c>
    </row>
    <row r="37" spans="1:30" ht="18" customHeight="1" thickBot="1" x14ac:dyDescent="0.3">
      <c r="A37" s="52"/>
      <c r="B37" s="36"/>
      <c r="C37" s="37"/>
      <c r="D37" s="37"/>
      <c r="E37" s="38"/>
      <c r="F37" s="36"/>
      <c r="G37" s="39"/>
      <c r="H37" s="37">
        <f t="shared" si="0"/>
        <v>0</v>
      </c>
      <c r="I37" s="40"/>
      <c r="J37" s="36"/>
      <c r="K37" s="39"/>
      <c r="L37" s="37">
        <f t="shared" si="1"/>
        <v>0</v>
      </c>
      <c r="M37" s="40"/>
      <c r="N37" s="36"/>
      <c r="O37" s="39"/>
      <c r="P37" s="37">
        <f t="shared" si="2"/>
        <v>0</v>
      </c>
      <c r="Q37" s="40"/>
      <c r="R37" s="36"/>
      <c r="S37" s="39"/>
      <c r="T37" s="37">
        <f t="shared" si="3"/>
        <v>0</v>
      </c>
      <c r="U37" s="40"/>
      <c r="V37" s="41" t="str">
        <f t="shared" si="4"/>
        <v xml:space="preserve"> </v>
      </c>
      <c r="W37" s="42" t="str">
        <f t="shared" si="5"/>
        <v xml:space="preserve"> </v>
      </c>
      <c r="X37" s="43">
        <f t="shared" si="6"/>
        <v>0</v>
      </c>
      <c r="Y37" s="44" t="str">
        <f t="shared" si="7"/>
        <v xml:space="preserve"> </v>
      </c>
      <c r="AD37">
        <f t="shared" si="8"/>
        <v>0</v>
      </c>
    </row>
    <row r="38" spans="1:30" ht="18" customHeight="1" x14ac:dyDescent="0.25">
      <c r="A38" s="53"/>
      <c r="B38" s="54"/>
      <c r="C38" s="54"/>
      <c r="D38" s="54"/>
      <c r="E38" s="55"/>
      <c r="F38" s="54"/>
      <c r="G38" s="56"/>
      <c r="H38" s="54"/>
      <c r="I38" s="54"/>
      <c r="J38" s="54"/>
      <c r="K38" s="56"/>
      <c r="L38" s="54"/>
      <c r="M38" s="54"/>
      <c r="N38" s="54"/>
      <c r="O38" s="56"/>
      <c r="P38" s="54"/>
      <c r="Q38" s="54"/>
      <c r="R38" s="54"/>
      <c r="S38" s="56"/>
      <c r="T38" s="54"/>
      <c r="U38" s="54"/>
      <c r="V38" s="56"/>
      <c r="W38" s="56"/>
      <c r="X38" s="57"/>
      <c r="Y38" s="56"/>
    </row>
    <row r="39" spans="1:30" ht="14.25" customHeight="1" x14ac:dyDescent="0.25">
      <c r="D39" s="58" t="s">
        <v>31</v>
      </c>
      <c r="E39" s="58"/>
      <c r="F39" s="3">
        <f t="shared" ref="F39:Y39" si="9">MAX(F4:F37)</f>
        <v>104</v>
      </c>
      <c r="G39" s="3">
        <f t="shared" si="9"/>
        <v>54</v>
      </c>
      <c r="H39" s="3">
        <f t="shared" si="9"/>
        <v>143</v>
      </c>
      <c r="I39" s="3">
        <f t="shared" si="9"/>
        <v>4</v>
      </c>
      <c r="J39" s="3">
        <f t="shared" si="9"/>
        <v>107</v>
      </c>
      <c r="K39" s="3">
        <f t="shared" si="9"/>
        <v>63</v>
      </c>
      <c r="L39" s="3">
        <f t="shared" si="9"/>
        <v>154</v>
      </c>
      <c r="M39" s="3">
        <f t="shared" si="9"/>
        <v>3</v>
      </c>
      <c r="N39" s="3">
        <f t="shared" si="9"/>
        <v>106</v>
      </c>
      <c r="O39" s="3">
        <f t="shared" si="9"/>
        <v>53</v>
      </c>
      <c r="P39" s="3">
        <f t="shared" si="9"/>
        <v>148</v>
      </c>
      <c r="Q39" s="3">
        <f t="shared" si="9"/>
        <v>4</v>
      </c>
      <c r="R39" s="3">
        <f t="shared" si="9"/>
        <v>102</v>
      </c>
      <c r="S39" s="3">
        <f t="shared" si="9"/>
        <v>61</v>
      </c>
      <c r="T39" s="3">
        <f t="shared" si="9"/>
        <v>149</v>
      </c>
      <c r="U39" s="3">
        <f t="shared" si="9"/>
        <v>4</v>
      </c>
      <c r="V39" s="3">
        <f t="shared" si="9"/>
        <v>388</v>
      </c>
      <c r="W39" s="3">
        <f t="shared" si="9"/>
        <v>212</v>
      </c>
      <c r="X39" s="3">
        <f t="shared" si="9"/>
        <v>578</v>
      </c>
      <c r="Y39" s="3">
        <f t="shared" si="9"/>
        <v>11</v>
      </c>
    </row>
    <row r="40" spans="1:30" ht="18" customHeight="1" x14ac:dyDescent="0.2">
      <c r="D40" s="1"/>
      <c r="E40" s="1"/>
    </row>
    <row r="41" spans="1:30" ht="18" customHeight="1" x14ac:dyDescent="0.25">
      <c r="A41" t="s">
        <v>32</v>
      </c>
      <c r="D41" s="59">
        <f>V39+W39</f>
        <v>600</v>
      </c>
      <c r="E41" s="59"/>
      <c r="X41" s="59" t="e">
        <f>#REF!+#REF!</f>
        <v>#REF!</v>
      </c>
    </row>
    <row r="42" spans="1:30" ht="18" customHeight="1" x14ac:dyDescent="0.25">
      <c r="A42" t="s">
        <v>33</v>
      </c>
      <c r="D42" s="59">
        <f>H39+L39+P39+T39</f>
        <v>594</v>
      </c>
      <c r="E42" s="59"/>
      <c r="X42" s="59" t="e">
        <f>#REF!+#REF!+#REF!+#REF!</f>
        <v>#REF!</v>
      </c>
    </row>
    <row r="43" spans="1:30" ht="18" customHeight="1" x14ac:dyDescent="0.25">
      <c r="A43" t="s">
        <v>34</v>
      </c>
      <c r="D43" s="59">
        <f>F39+G39+J39+K39+N39+O39+R39+S39</f>
        <v>650</v>
      </c>
      <c r="E43" s="59"/>
      <c r="X43" s="59" t="e">
        <f>#REF!+#REF!+#REF!+#REF!+#REF!+#REF!+#REF!+#REF!</f>
        <v>#REF!</v>
      </c>
    </row>
  </sheetData>
  <autoFilter ref="A3:Z37"/>
  <sortState ref="B4:Y19">
    <sortCondition descending="1" ref="X4:X19"/>
    <sortCondition descending="1" ref="W4:W19"/>
    <sortCondition ref="Y4:Y19"/>
  </sortState>
  <mergeCells count="5">
    <mergeCell ref="F1:I1"/>
    <mergeCell ref="J1:M1"/>
    <mergeCell ref="N1:Q1"/>
    <mergeCell ref="R1:U1"/>
    <mergeCell ref="V1:Y1"/>
  </mergeCells>
  <printOptions horizontalCentered="1"/>
  <pageMargins left="0.15748031496062992" right="0.39370078740157483" top="0.62992125984251968" bottom="0.39370078740157483" header="0.15748031496062992" footer="0.43307086614173229"/>
  <pageSetup paperSize="9" scale="94" orientation="landscape" horizontalDpi="4294967294" verticalDpi="300" r:id="rId1"/>
  <headerFooter alignWithMargins="0">
    <oddHeader>&amp;C&amp;20Mistrovství okresu 2014
Muži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4</vt:i4>
      </vt:variant>
    </vt:vector>
  </HeadingPairs>
  <TitlesOfParts>
    <vt:vector size="6" baseType="lpstr">
      <vt:lpstr>Juniorky</vt:lpstr>
      <vt:lpstr>Junioři</vt:lpstr>
      <vt:lpstr>Juniorky!Názvy_tisku</vt:lpstr>
      <vt:lpstr>Junioři!Názvy_tisku</vt:lpstr>
      <vt:lpstr>Juniorky!Oblast_tisku</vt:lpstr>
      <vt:lpstr>Junioři!Oblast_tisku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Navrkalova, Renata</cp:lastModifiedBy>
  <cp:lastPrinted>2016-01-30T15:22:45Z</cp:lastPrinted>
  <dcterms:created xsi:type="dcterms:W3CDTF">2016-01-27T16:44:02Z</dcterms:created>
  <dcterms:modified xsi:type="dcterms:W3CDTF">2016-02-01T06:17:20Z</dcterms:modified>
</cp:coreProperties>
</file>